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0"/>
  </bookViews>
  <sheets>
    <sheet name="Приложение 1" sheetId="1" r:id="rId1"/>
    <sheet name="прил 2" sheetId="2" r:id="rId2"/>
    <sheet name="Лист1" sheetId="3" r:id="rId3"/>
  </sheets>
  <externalReferences>
    <externalReference r:id="rId6"/>
  </externalReferences>
  <definedNames>
    <definedName name="_xlnm.Print_Titles" localSheetId="0">'Приложение 1'!$12:$13</definedName>
    <definedName name="_xlnm.Print_Area" localSheetId="0">'Приложение 1'!$A$1:$G$185</definedName>
  </definedNames>
  <calcPr fullCalcOnLoad="1"/>
</workbook>
</file>

<file path=xl/sharedStrings.xml><?xml version="1.0" encoding="utf-8"?>
<sst xmlns="http://schemas.openxmlformats.org/spreadsheetml/2006/main" count="497" uniqueCount="250">
  <si>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</si>
  <si>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</si>
  <si>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</si>
  <si>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</si>
  <si>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</si>
  <si>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</si>
  <si>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</si>
  <si>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</si>
  <si>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</si>
  <si>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</si>
  <si>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</si>
  <si>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</si>
  <si>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</si>
  <si>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</si>
  <si>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</si>
  <si>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</si>
  <si>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</si>
  <si>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</si>
  <si>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</si>
  <si>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</si>
  <si>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</si>
  <si>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</si>
  <si>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</si>
  <si>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</si>
  <si>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</si>
  <si>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</si>
  <si>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</si>
  <si>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</si>
  <si>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</si>
  <si>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</si>
  <si>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</si>
  <si>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</si>
  <si>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</si>
  <si>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</si>
  <si>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</si>
  <si>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</si>
  <si>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</si>
  <si>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</si>
  <si>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</si>
  <si>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</si>
  <si>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</si>
  <si>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</si>
  <si>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</si>
  <si>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</si>
  <si>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</si>
  <si>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</si>
  <si>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</si>
  <si>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</si>
  <si>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</si>
  <si>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</si>
  <si>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</si>
  <si>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</si>
  <si>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</si>
  <si>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</si>
  <si>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</si>
  <si>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</si>
  <si>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</si>
  <si>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</si>
  <si>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</si>
  <si>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</si>
  <si>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</si>
  <si>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</si>
  <si>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</si>
  <si>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</si>
  <si>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</si>
  <si>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</si>
  <si>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</si>
  <si>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</si>
  <si>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</si>
  <si>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</si>
  <si>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</si>
  <si>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</si>
  <si>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</si>
  <si>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</si>
  <si>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</si>
  <si>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</si>
  <si>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</si>
  <si>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</si>
  <si>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</si>
  <si>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</si>
  <si>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</si>
  <si>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</si>
  <si>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</si>
  <si>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</si>
  <si>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</si>
  <si>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</si>
  <si>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</si>
  <si>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</si>
  <si>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</si>
  <si>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</si>
  <si>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</si>
  <si>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</si>
  <si>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</si>
  <si>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</si>
  <si>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</si>
  <si>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</si>
  <si>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</si>
  <si>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</si>
  <si>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</si>
  <si>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</si>
  <si>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</si>
  <si>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</si>
  <si>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</si>
  <si>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</si>
  <si>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</si>
  <si>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</si>
  <si>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</si>
  <si>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</si>
  <si>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</si>
  <si>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</si>
  <si>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</si>
  <si>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</si>
  <si>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</si>
  <si>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</si>
  <si>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</si>
  <si>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</si>
  <si>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</si>
  <si>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</si>
  <si>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</si>
  <si>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</si>
  <si>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</si>
  <si>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</si>
  <si>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</si>
  <si>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</si>
  <si>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</si>
  <si>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</si>
  <si>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</si>
  <si>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</si>
  <si>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</si>
  <si>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</si>
  <si>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</si>
  <si>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</si>
  <si>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</si>
  <si>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</si>
  <si>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</si>
  <si>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</si>
  <si>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</si>
  <si>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</si>
  <si>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</si>
  <si>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</si>
  <si>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</si>
  <si>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</si>
  <si>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</si>
  <si>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</si>
  <si>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</si>
  <si>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</si>
  <si>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</si>
  <si>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</si>
  <si>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</si>
  <si>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</si>
  <si>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</si>
  <si>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</si>
  <si>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</si>
  <si>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</si>
  <si>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</si>
  <si>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</si>
  <si>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</si>
  <si>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</si>
  <si>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</si>
  <si>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</si>
  <si>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</si>
  <si>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</si>
  <si>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</si>
  <si>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</si>
  <si>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</si>
  <si>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</si>
  <si>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</si>
  <si>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</si>
  <si>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</si>
  <si>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</si>
  <si>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</si>
  <si>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</si>
  <si>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</si>
  <si>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</si>
  <si>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</si>
  <si>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</si>
  <si>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</si>
  <si>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</si>
  <si>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</si>
  <si>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</si>
  <si>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</si>
  <si>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</si>
  <si>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</si>
  <si>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</si>
  <si>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</si>
  <si>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</si>
  <si>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</si>
  <si>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</si>
  <si>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</si>
  <si>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</si>
  <si>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</si>
  <si>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</si>
  <si>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</si>
  <si>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</si>
  <si>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</si>
  <si>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</si>
  <si>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</si>
  <si>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</si>
  <si>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</si>
  <si>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</si>
  <si>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</si>
  <si>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</si>
  <si>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</si>
  <si>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</si>
  <si>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</si>
  <si>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</si>
  <si>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</si>
  <si>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</si>
  <si>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</si>
  <si>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</si>
  <si>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</si>
  <si>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</si>
  <si>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</si>
  <si>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</si>
  <si>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</si>
  <si>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</si>
  <si>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</si>
  <si>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</si>
  <si>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</si>
  <si>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</si>
  <si>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</si>
  <si>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</si>
  <si>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</si>
  <si>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>Приложение</t>
  </si>
  <si>
    <t>Ткачева Анна Викторовна</t>
  </si>
  <si>
    <t>Обеспечение темпов роста базовых отраслей деятельности</t>
  </si>
  <si>
    <t xml:space="preserve">Каневского района </t>
  </si>
  <si>
    <t>(наименование муниципального образования)</t>
  </si>
  <si>
    <t>(нарастающим итогом)</t>
  </si>
  <si>
    <t>Соответст-вующий                                       период предыдущего года</t>
  </si>
  <si>
    <t xml:space="preserve">Темпы роста в действую-щих ценах,                             % 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</si>
  <si>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</si>
  <si>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Причины недостижения рекомендованных темпов роста базовых отраслей экономики</t>
  </si>
  <si>
    <t xml:space="preserve">Объёмы базовых отраслей деятельности </t>
  </si>
  <si>
    <t>Объём отгруженных товаров собственного производства, выполненных работ и услуг в промышленности</t>
  </si>
  <si>
    <t>Х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</si>
  <si>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</si>
  <si>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</si>
  <si>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</si>
  <si>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Оборот розничной торговли </t>
  </si>
  <si>
    <t xml:space="preserve">Объём отгруженной продукции, выполненных работ и услуг организаций курортно-туристского комплекса </t>
  </si>
  <si>
    <t>(86164)7-52-07</t>
  </si>
  <si>
    <t xml:space="preserve"> </t>
  </si>
  <si>
    <r>
      <t xml:space="preserve">за </t>
    </r>
    <r>
      <rPr>
        <b/>
        <u val="single"/>
        <sz val="10"/>
        <rFont val="Times New Roman"/>
        <family val="1"/>
      </rPr>
      <t xml:space="preserve"> август</t>
    </r>
    <r>
      <rPr>
        <b/>
        <sz val="10"/>
        <rFont val="Times New Roman"/>
        <family val="1"/>
      </rPr>
      <t xml:space="preserve"> 2023 года</t>
    </r>
  </si>
  <si>
    <t>,</t>
  </si>
  <si>
    <t>за сентябрь 2023 года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</si>
  <si>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 октября </t>
    </r>
    <r>
      <rPr>
        <sz val="10"/>
        <rFont val="Times New Roman"/>
        <family val="1"/>
      </rPr>
      <t>2023 года</t>
    </r>
  </si>
  <si>
    <t>Общий объем инвестиций крупных и средних организаций за счет всех источников финансирования на 01.10.2023 г.</t>
  </si>
  <si>
    <r>
      <t xml:space="preserve">Финансы на  </t>
    </r>
    <r>
      <rPr>
        <b/>
        <u val="single"/>
        <sz val="10"/>
        <rFont val="Times New Roman"/>
        <family val="1"/>
      </rPr>
      <t xml:space="preserve">1 октября </t>
    </r>
    <r>
      <rPr>
        <b/>
        <sz val="10"/>
        <rFont val="Times New Roman"/>
        <family val="1"/>
      </rPr>
      <t>2023 года</t>
    </r>
  </si>
  <si>
    <t>Среднемесячная заработная плата работников крупных и средних организаций  по состоянию на  1 октября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</si>
</sst>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wrapText="1"/>
    </xf>
    <xf numFmtId="49" fontId="5" fillId="33" borderId="0" xfId="0" applyNumberFormat="1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5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right" wrapText="1"/>
    </xf>
    <xf numFmtId="0" fontId="52" fillId="0" borderId="12" xfId="0" applyFont="1" applyBorder="1" applyAlignment="1">
      <alignment vertical="top" wrapText="1"/>
    </xf>
    <xf numFmtId="49" fontId="15" fillId="0" borderId="13" xfId="0" applyNumberFormat="1" applyFont="1" applyBorder="1" applyAlignment="1">
      <alignment horizontal="right" vertical="top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 applyProtection="1">
      <alignment horizontal="right"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right"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15" fillId="0" borderId="16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9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174" fontId="4" fillId="0" borderId="2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wrapText="1" indent="3"/>
    </xf>
    <xf numFmtId="0" fontId="9" fillId="0" borderId="14" xfId="0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right" wrapText="1"/>
    </xf>
    <xf numFmtId="174" fontId="4" fillId="0" borderId="22" xfId="0" applyNumberFormat="1" applyFont="1" applyFill="1" applyBorder="1" applyAlignment="1">
      <alignment horizontal="right" wrapText="1"/>
    </xf>
    <xf numFmtId="174" fontId="4" fillId="0" borderId="14" xfId="0" applyNumberFormat="1" applyFont="1" applyFill="1" applyBorder="1" applyAlignment="1">
      <alignment wrapText="1"/>
    </xf>
    <xf numFmtId="174" fontId="4" fillId="0" borderId="14" xfId="0" applyNumberFormat="1" applyFont="1" applyFill="1" applyBorder="1" applyAlignment="1" applyProtection="1">
      <alignment horizontal="right" wrapText="1"/>
      <protection locked="0"/>
    </xf>
    <xf numFmtId="174" fontId="4" fillId="0" borderId="14" xfId="0" applyNumberFormat="1" applyFont="1" applyFill="1" applyBorder="1" applyAlignment="1" applyProtection="1">
      <alignment wrapText="1"/>
      <protection locked="0"/>
    </xf>
    <xf numFmtId="174" fontId="4" fillId="0" borderId="22" xfId="0" applyNumberFormat="1" applyFont="1" applyFill="1" applyBorder="1" applyAlignment="1" applyProtection="1">
      <alignment horizontal="right" wrapText="1"/>
      <protection/>
    </xf>
    <xf numFmtId="174" fontId="4" fillId="0" borderId="22" xfId="0" applyNumberFormat="1" applyFont="1" applyFill="1" applyBorder="1" applyAlignment="1" applyProtection="1">
      <alignment horizontal="right" wrapText="1"/>
      <protection locked="0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174" fontId="4" fillId="0" borderId="16" xfId="0" applyNumberFormat="1" applyFont="1" applyFill="1" applyBorder="1" applyAlignment="1">
      <alignment horizontal="right" wrapText="1"/>
    </xf>
    <xf numFmtId="174" fontId="4" fillId="0" borderId="16" xfId="0" applyNumberFormat="1" applyFont="1" applyFill="1" applyBorder="1" applyAlignment="1">
      <alignment wrapText="1"/>
    </xf>
    <xf numFmtId="174" fontId="4" fillId="0" borderId="23" xfId="0" applyNumberFormat="1" applyFont="1" applyFill="1" applyBorder="1" applyAlignment="1">
      <alignment horizontal="right" wrapText="1"/>
    </xf>
    <xf numFmtId="49" fontId="4" fillId="0" borderId="24" xfId="0" applyNumberFormat="1" applyFont="1" applyFill="1" applyBorder="1" applyAlignment="1">
      <alignment horizontal="right" vertical="top"/>
    </xf>
    <xf numFmtId="0" fontId="4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174" fontId="4" fillId="0" borderId="25" xfId="0" applyNumberFormat="1" applyFont="1" applyFill="1" applyBorder="1" applyAlignment="1" applyProtection="1">
      <alignment horizontal="right" wrapText="1"/>
      <protection locked="0"/>
    </xf>
    <xf numFmtId="174" fontId="4" fillId="0" borderId="25" xfId="0" applyNumberFormat="1" applyFont="1" applyFill="1" applyBorder="1" applyAlignment="1" applyProtection="1">
      <alignment wrapText="1"/>
      <protection locked="0"/>
    </xf>
    <xf numFmtId="174" fontId="4" fillId="0" borderId="26" xfId="0" applyNumberFormat="1" applyFont="1" applyFill="1" applyBorder="1" applyAlignment="1" applyProtection="1">
      <alignment horizontal="right" wrapText="1"/>
      <protection/>
    </xf>
    <xf numFmtId="0" fontId="53" fillId="0" borderId="14" xfId="0" applyFont="1" applyFill="1" applyBorder="1" applyAlignment="1">
      <alignment horizontal="left" wrapText="1"/>
    </xf>
    <xf numFmtId="2" fontId="4" fillId="0" borderId="14" xfId="0" applyNumberFormat="1" applyFont="1" applyFill="1" applyBorder="1" applyAlignment="1" applyProtection="1">
      <alignment horizontal="right" wrapText="1"/>
      <protection locked="0"/>
    </xf>
    <xf numFmtId="2" fontId="4" fillId="0" borderId="14" xfId="0" applyNumberFormat="1" applyFont="1" applyFill="1" applyBorder="1" applyAlignment="1" applyProtection="1">
      <alignment wrapText="1"/>
      <protection locked="0"/>
    </xf>
    <xf numFmtId="0" fontId="53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 indent="3"/>
    </xf>
    <xf numFmtId="0" fontId="4" fillId="0" borderId="14" xfId="0" applyFont="1" applyFill="1" applyBorder="1" applyAlignment="1">
      <alignment horizontal="left" wrapText="1" indent="1"/>
    </xf>
    <xf numFmtId="179" fontId="4" fillId="0" borderId="14" xfId="0" applyNumberFormat="1" applyFont="1" applyFill="1" applyBorder="1" applyAlignment="1" applyProtection="1">
      <alignment horizontal="right" wrapText="1"/>
      <protection locked="0"/>
    </xf>
    <xf numFmtId="174" fontId="4" fillId="0" borderId="22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2"/>
    </xf>
    <xf numFmtId="0" fontId="4" fillId="0" borderId="22" xfId="0" applyFont="1" applyFill="1" applyBorder="1" applyAlignment="1" applyProtection="1">
      <alignment horizontal="right" wrapText="1"/>
      <protection/>
    </xf>
    <xf numFmtId="179" fontId="4" fillId="0" borderId="14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vertical="justify" wrapText="1" indent="1" shrinkToFit="1"/>
    </xf>
    <xf numFmtId="0" fontId="4" fillId="0" borderId="22" xfId="0" applyFont="1" applyFill="1" applyBorder="1" applyAlignment="1">
      <alignment horizontal="right" wrapText="1"/>
    </xf>
    <xf numFmtId="174" fontId="4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174" fontId="4" fillId="0" borderId="27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right" wrapText="1"/>
    </xf>
    <xf numFmtId="49" fontId="14" fillId="0" borderId="0" xfId="0" applyNumberFormat="1" applyFont="1" applyAlignment="1">
      <alignment horizontal="center" wrapText="1"/>
    </xf>
    <xf numFmtId="49" fontId="6" fillId="33" borderId="0" xfId="0" applyNumberFormat="1" applyFont="1" applyFill="1" applyAlignment="1" applyProtection="1">
      <alignment horizontal="center" wrapText="1"/>
      <protection locked="0"/>
    </xf>
    <xf numFmtId="49" fontId="9" fillId="33" borderId="0" xfId="0" applyNumberFormat="1" applyFont="1" applyFill="1" applyAlignment="1">
      <alignment horizontal="center" wrapText="1"/>
    </xf>
    <xf numFmtId="49" fontId="9" fillId="33" borderId="0" xfId="0" applyNumberFormat="1" applyFont="1" applyFill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174" fontId="4" fillId="0" borderId="22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22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4" xfId="0" applyFont="1" applyBorder="1" applyAlignment="1" applyProtection="1">
      <alignment vertical="top" wrapText="1"/>
      <protection locked="0"/>
    </xf>
    <xf numFmtId="174" fontId="4" fillId="0" borderId="14" xfId="0" applyNumberFormat="1" applyFont="1" applyBorder="1" applyAlignment="1" applyProtection="1">
      <alignment horizontal="right" wrapText="1"/>
      <protection locked="0"/>
    </xf>
    <xf numFmtId="174" fontId="4" fillId="0" borderId="22" xfId="0" applyNumberFormat="1" applyFont="1" applyBorder="1" applyAlignment="1" applyProtection="1">
      <alignment wrapText="1"/>
      <protection locked="0"/>
    </xf>
    <xf numFmtId="174" fontId="4" fillId="0" borderId="14" xfId="0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2;&#1072;&#1095;&#1077;&#1074;&#1072;\&#1052;&#1054;&#1053;&#1048;&#1058;&#1054;&#1056;&#1048;&#1053;&#1043;\2022\&#1054;&#1090;&#1095;&#1077;&#1090;%202022\&#1076;&#1077;&#1082;&#1072;&#1073;&#1088;&#1100;%2022\&#1055;&#1088;&#1080;&#1083;&#1086;&#1078;&#1077;&#1085;&#1080;&#1077;%20&#1082;%20&#1084;&#1086;&#1085;&#1080;&#1090;&#1086;&#1088;&#1080;&#1085;&#1075;&#109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к протоколу"/>
    </sheetNames>
    <sheetDataSet>
      <sheetData sheetId="0">
        <row r="146">
          <cell r="D146" t="str">
            <v>-</v>
          </cell>
          <cell r="E14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="110" zoomScaleNormal="110" zoomScaleSheetLayoutView="115" workbookViewId="0" topLeftCell="A25">
      <selection activeCell="B179" sqref="B178:B179"/>
    </sheetView>
  </sheetViews>
  <sheetFormatPr defaultColWidth="9.00390625" defaultRowHeight="12.75"/>
  <cols>
    <col min="1" max="1" width="5.25390625" style="62" customWidth="1"/>
    <col min="2" max="2" width="52.875" style="60" customWidth="1"/>
    <col min="3" max="3" width="9.75390625" style="56" customWidth="1"/>
    <col min="4" max="4" width="10.75390625" style="150" customWidth="1"/>
    <col min="5" max="5" width="10.75390625" style="60" customWidth="1"/>
    <col min="6" max="6" width="8.75390625" style="60" customWidth="1"/>
    <col min="7" max="16384" width="9.125" style="57" customWidth="1"/>
  </cols>
  <sheetData>
    <row r="1" spans="1:6" ht="12.75" customHeight="1">
      <c r="A1" s="151"/>
      <c r="B1" s="152"/>
      <c r="C1" s="152"/>
      <c r="D1" s="152"/>
      <c r="E1" s="152"/>
      <c r="F1" s="152"/>
    </row>
    <row r="2" spans="1:6" ht="12.75" customHeight="1">
      <c r="A2" s="57"/>
      <c r="B2" s="58"/>
      <c r="C2" s="58"/>
      <c r="D2" s="59"/>
      <c r="E2" s="60" t="s">
        <v>223</v>
      </c>
      <c r="F2" s="58"/>
    </row>
    <row r="3" spans="1:6" ht="12.75" customHeight="1">
      <c r="A3" s="57"/>
      <c r="B3" s="58"/>
      <c r="C3" s="58"/>
      <c r="D3" s="59"/>
      <c r="F3" s="58"/>
    </row>
    <row r="4" spans="1:6" ht="15.75">
      <c r="A4" s="61"/>
      <c r="B4" s="61"/>
      <c r="C4" s="61"/>
      <c r="D4" s="59"/>
      <c r="F4" s="61"/>
    </row>
    <row r="5" spans="2:6" ht="8.25" customHeight="1">
      <c r="B5" s="63"/>
      <c r="C5" s="63"/>
      <c r="D5" s="63"/>
      <c r="E5" s="156"/>
      <c r="F5" s="156"/>
    </row>
    <row r="6" spans="1:6" ht="12" customHeight="1">
      <c r="A6" s="157" t="s">
        <v>0</v>
      </c>
      <c r="B6" s="157"/>
      <c r="C6" s="157"/>
      <c r="D6" s="157"/>
      <c r="E6" s="157"/>
      <c r="F6" s="157"/>
    </row>
    <row r="7" spans="1:6" ht="14.25" customHeight="1">
      <c r="A7" s="158" t="s">
        <v>194</v>
      </c>
      <c r="B7" s="158"/>
      <c r="C7" s="158"/>
      <c r="D7" s="158"/>
      <c r="E7" s="158"/>
      <c r="F7" s="158"/>
    </row>
    <row r="8" spans="1:6" ht="10.5" customHeight="1">
      <c r="A8" s="153" t="s">
        <v>56</v>
      </c>
      <c r="B8" s="153"/>
      <c r="C8" s="153"/>
      <c r="D8" s="153"/>
      <c r="E8" s="153"/>
      <c r="F8" s="153"/>
    </row>
    <row r="9" spans="1:6" ht="14.25" customHeight="1">
      <c r="A9" s="154" t="s">
        <v>245</v>
      </c>
      <c r="B9" s="154"/>
      <c r="C9" s="154"/>
      <c r="D9" s="154"/>
      <c r="E9" s="154"/>
      <c r="F9" s="154"/>
    </row>
    <row r="10" spans="1:6" ht="12" customHeight="1">
      <c r="A10" s="155" t="s">
        <v>183</v>
      </c>
      <c r="B10" s="155"/>
      <c r="C10" s="64"/>
      <c r="D10" s="64"/>
      <c r="E10" s="64"/>
      <c r="F10" s="64"/>
    </row>
    <row r="11" spans="1:6" ht="12.75" customHeight="1" thickBot="1">
      <c r="A11" s="65"/>
      <c r="B11" s="66"/>
      <c r="C11" s="67"/>
      <c r="D11" s="64"/>
      <c r="E11" s="66"/>
      <c r="F11" s="66"/>
    </row>
    <row r="12" spans="1:6" ht="62.25" customHeight="1">
      <c r="A12" s="68" t="s">
        <v>1</v>
      </c>
      <c r="B12" s="69" t="s">
        <v>2</v>
      </c>
      <c r="C12" s="69" t="s">
        <v>190</v>
      </c>
      <c r="D12" s="69" t="s">
        <v>141</v>
      </c>
      <c r="E12" s="69" t="s">
        <v>184</v>
      </c>
      <c r="F12" s="69" t="s">
        <v>142</v>
      </c>
    </row>
    <row r="13" spans="1:6" s="73" customFormat="1" ht="12">
      <c r="A13" s="70"/>
      <c r="B13" s="71"/>
      <c r="C13" s="71"/>
      <c r="D13" s="71"/>
      <c r="E13" s="71"/>
      <c r="F13" s="72"/>
    </row>
    <row r="14" spans="1:6" ht="12.75">
      <c r="A14" s="74"/>
      <c r="B14" s="75" t="s">
        <v>66</v>
      </c>
      <c r="C14" s="76"/>
      <c r="D14" s="77"/>
      <c r="E14" s="78"/>
      <c r="F14" s="79"/>
    </row>
    <row r="15" spans="1:6" ht="12.75">
      <c r="A15" s="80" t="s">
        <v>88</v>
      </c>
      <c r="B15" s="81" t="s">
        <v>59</v>
      </c>
      <c r="C15" s="82" t="s">
        <v>46</v>
      </c>
      <c r="D15" s="83">
        <v>77</v>
      </c>
      <c r="E15" s="84">
        <v>76</v>
      </c>
      <c r="F15" s="85">
        <f>D15/E15*100</f>
        <v>101.3157894736842</v>
      </c>
    </row>
    <row r="16" spans="1:6" ht="12.75">
      <c r="A16" s="86"/>
      <c r="B16" s="87" t="s">
        <v>51</v>
      </c>
      <c r="C16" s="82" t="s">
        <v>46</v>
      </c>
      <c r="D16" s="83">
        <v>20</v>
      </c>
      <c r="E16" s="84">
        <v>20</v>
      </c>
      <c r="F16" s="85">
        <f>D16/E16*100</f>
        <v>100</v>
      </c>
    </row>
    <row r="17" spans="1:6" ht="38.25">
      <c r="A17" s="86" t="s">
        <v>89</v>
      </c>
      <c r="B17" s="84" t="s">
        <v>139</v>
      </c>
      <c r="C17" s="88" t="s">
        <v>6</v>
      </c>
      <c r="D17" s="89">
        <f>D18+D19+D45+D46</f>
        <v>10789074.1</v>
      </c>
      <c r="E17" s="89">
        <f>E18+E19+E45+E46</f>
        <v>11585650.600000001</v>
      </c>
      <c r="F17" s="90">
        <f>D17/E17*100</f>
        <v>93.12445604047474</v>
      </c>
    </row>
    <row r="18" spans="1:6" ht="12" customHeight="1">
      <c r="A18" s="86" t="s">
        <v>86</v>
      </c>
      <c r="B18" s="84" t="s">
        <v>57</v>
      </c>
      <c r="C18" s="88" t="s">
        <v>6</v>
      </c>
      <c r="D18" s="89">
        <v>440684</v>
      </c>
      <c r="E18" s="91">
        <v>391182</v>
      </c>
      <c r="F18" s="90">
        <f>D18/E18*100</f>
        <v>112.65446774135823</v>
      </c>
    </row>
    <row r="19" spans="1:6" ht="12.75">
      <c r="A19" s="86" t="s">
        <v>87</v>
      </c>
      <c r="B19" s="84" t="s">
        <v>58</v>
      </c>
      <c r="C19" s="88" t="s">
        <v>6</v>
      </c>
      <c r="D19" s="89">
        <f>SUM(D21:D44)</f>
        <v>10089040.9</v>
      </c>
      <c r="E19" s="89">
        <f>SUM(E21:E44)</f>
        <v>10954675.8</v>
      </c>
      <c r="F19" s="90">
        <f>D19/E19*100</f>
        <v>92.09803269577361</v>
      </c>
    </row>
    <row r="20" spans="1:6" ht="12.75">
      <c r="A20" s="86"/>
      <c r="B20" s="82" t="s">
        <v>129</v>
      </c>
      <c r="C20" s="88"/>
      <c r="D20" s="92"/>
      <c r="E20" s="93"/>
      <c r="F20" s="94"/>
    </row>
    <row r="21" spans="1:6" ht="12.75" customHeight="1">
      <c r="A21" s="86"/>
      <c r="B21" s="81" t="s">
        <v>143</v>
      </c>
      <c r="C21" s="88" t="s">
        <v>6</v>
      </c>
      <c r="D21" s="92">
        <v>8496451.4</v>
      </c>
      <c r="E21" s="93">
        <v>9905973.5</v>
      </c>
      <c r="F21" s="94">
        <f>D21/E21*100</f>
        <v>85.77098858582653</v>
      </c>
    </row>
    <row r="22" spans="1:6" ht="12.75" customHeight="1">
      <c r="A22" s="86"/>
      <c r="B22" s="81" t="s">
        <v>144</v>
      </c>
      <c r="C22" s="88" t="s">
        <v>6</v>
      </c>
      <c r="D22" s="92">
        <v>5430</v>
      </c>
      <c r="E22" s="93">
        <v>4925</v>
      </c>
      <c r="F22" s="94">
        <f>D22/E22*100</f>
        <v>110.25380710659898</v>
      </c>
    </row>
    <row r="23" spans="1:6" ht="12.75" customHeight="1">
      <c r="A23" s="86"/>
      <c r="B23" s="81" t="s">
        <v>145</v>
      </c>
      <c r="C23" s="88" t="s">
        <v>6</v>
      </c>
      <c r="D23" s="92" t="s">
        <v>195</v>
      </c>
      <c r="E23" s="92" t="s">
        <v>195</v>
      </c>
      <c r="F23" s="95"/>
    </row>
    <row r="24" spans="1:6" ht="12.75" customHeight="1">
      <c r="A24" s="86"/>
      <c r="B24" s="81" t="s">
        <v>146</v>
      </c>
      <c r="C24" s="88" t="s">
        <v>6</v>
      </c>
      <c r="D24" s="92" t="s">
        <v>195</v>
      </c>
      <c r="E24" s="92" t="s">
        <v>195</v>
      </c>
      <c r="F24" s="95"/>
    </row>
    <row r="25" spans="1:6" ht="12.75">
      <c r="A25" s="86"/>
      <c r="B25" s="81" t="s">
        <v>147</v>
      </c>
      <c r="C25" s="88" t="s">
        <v>6</v>
      </c>
      <c r="D25" s="92" t="s">
        <v>195</v>
      </c>
      <c r="E25" s="92" t="s">
        <v>195</v>
      </c>
      <c r="F25" s="95"/>
    </row>
    <row r="26" spans="1:6" ht="12.75">
      <c r="A26" s="86"/>
      <c r="B26" s="81" t="s">
        <v>148</v>
      </c>
      <c r="C26" s="88" t="s">
        <v>6</v>
      </c>
      <c r="D26" s="92" t="s">
        <v>195</v>
      </c>
      <c r="E26" s="92" t="s">
        <v>195</v>
      </c>
      <c r="F26" s="95"/>
    </row>
    <row r="27" spans="1:6" ht="38.25">
      <c r="A27" s="86"/>
      <c r="B27" s="81" t="s">
        <v>149</v>
      </c>
      <c r="C27" s="88" t="s">
        <v>6</v>
      </c>
      <c r="D27" s="92" t="s">
        <v>195</v>
      </c>
      <c r="E27" s="92" t="s">
        <v>195</v>
      </c>
      <c r="F27" s="95"/>
    </row>
    <row r="28" spans="1:6" ht="12.75">
      <c r="A28" s="86"/>
      <c r="B28" s="81" t="s">
        <v>150</v>
      </c>
      <c r="C28" s="88" t="s">
        <v>6</v>
      </c>
      <c r="D28" s="92" t="s">
        <v>195</v>
      </c>
      <c r="E28" s="92" t="s">
        <v>195</v>
      </c>
      <c r="F28" s="95"/>
    </row>
    <row r="29" spans="1:6" ht="25.5">
      <c r="A29" s="86"/>
      <c r="B29" s="81" t="s">
        <v>151</v>
      </c>
      <c r="C29" s="88" t="s">
        <v>6</v>
      </c>
      <c r="D29" s="92">
        <v>14551.5</v>
      </c>
      <c r="E29" s="92">
        <v>9684</v>
      </c>
      <c r="F29" s="94">
        <f>D29/E29*100</f>
        <v>150.26332094175962</v>
      </c>
    </row>
    <row r="30" spans="1:6" ht="12.75">
      <c r="A30" s="86"/>
      <c r="B30" s="81" t="s">
        <v>152</v>
      </c>
      <c r="C30" s="88" t="s">
        <v>6</v>
      </c>
      <c r="D30" s="92">
        <v>550368.1</v>
      </c>
      <c r="E30" s="92" t="s">
        <v>195</v>
      </c>
      <c r="F30" s="94"/>
    </row>
    <row r="31" spans="1:6" ht="12.75">
      <c r="A31" s="86"/>
      <c r="B31" s="81" t="s">
        <v>153</v>
      </c>
      <c r="C31" s="88" t="s">
        <v>6</v>
      </c>
      <c r="D31" s="92" t="s">
        <v>195</v>
      </c>
      <c r="E31" s="92" t="s">
        <v>195</v>
      </c>
      <c r="F31" s="95"/>
    </row>
    <row r="32" spans="1:6" ht="25.5">
      <c r="A32" s="86"/>
      <c r="B32" s="81" t="s">
        <v>154</v>
      </c>
      <c r="C32" s="88" t="s">
        <v>6</v>
      </c>
      <c r="D32" s="92" t="s">
        <v>195</v>
      </c>
      <c r="E32" s="92" t="s">
        <v>195</v>
      </c>
      <c r="F32" s="95"/>
    </row>
    <row r="33" spans="1:6" ht="12.75">
      <c r="A33" s="86"/>
      <c r="B33" s="81" t="s">
        <v>67</v>
      </c>
      <c r="C33" s="88" t="s">
        <v>6</v>
      </c>
      <c r="D33" s="92" t="s">
        <v>195</v>
      </c>
      <c r="E33" s="92" t="s">
        <v>195</v>
      </c>
      <c r="F33" s="95"/>
    </row>
    <row r="34" spans="1:6" ht="12.75" customHeight="1">
      <c r="A34" s="86"/>
      <c r="B34" s="81" t="s">
        <v>155</v>
      </c>
      <c r="C34" s="88" t="s">
        <v>6</v>
      </c>
      <c r="D34" s="92">
        <v>68636.4</v>
      </c>
      <c r="E34" s="93">
        <v>108954.9</v>
      </c>
      <c r="F34" s="94">
        <f>D34/E34*100</f>
        <v>62.99523931461549</v>
      </c>
    </row>
    <row r="35" spans="1:6" ht="12.75">
      <c r="A35" s="86"/>
      <c r="B35" s="81" t="s">
        <v>156</v>
      </c>
      <c r="C35" s="88" t="s">
        <v>6</v>
      </c>
      <c r="D35" s="92" t="s">
        <v>195</v>
      </c>
      <c r="E35" s="92" t="s">
        <v>195</v>
      </c>
      <c r="F35" s="94"/>
    </row>
    <row r="36" spans="1:6" ht="12.75">
      <c r="A36" s="86"/>
      <c r="B36" s="81" t="s">
        <v>242</v>
      </c>
      <c r="C36" s="88" t="s">
        <v>6</v>
      </c>
      <c r="D36" s="92" t="s">
        <v>195</v>
      </c>
      <c r="E36" s="92" t="s">
        <v>195</v>
      </c>
      <c r="F36" s="94"/>
    </row>
    <row r="37" spans="1:6" ht="12.75" customHeight="1">
      <c r="A37" s="86"/>
      <c r="B37" s="81" t="s">
        <v>157</v>
      </c>
      <c r="C37" s="88" t="s">
        <v>6</v>
      </c>
      <c r="D37" s="92" t="s">
        <v>195</v>
      </c>
      <c r="E37" s="92" t="s">
        <v>195</v>
      </c>
      <c r="F37" s="94"/>
    </row>
    <row r="38" spans="1:6" ht="12.75">
      <c r="A38" s="86"/>
      <c r="B38" s="81" t="s">
        <v>158</v>
      </c>
      <c r="C38" s="88" t="s">
        <v>6</v>
      </c>
      <c r="D38" s="92">
        <v>953039</v>
      </c>
      <c r="E38" s="93">
        <v>924059</v>
      </c>
      <c r="F38" s="94">
        <f>D38/E38*100</f>
        <v>103.13616338350691</v>
      </c>
    </row>
    <row r="39" spans="1:6" ht="25.5">
      <c r="A39" s="86"/>
      <c r="B39" s="81" t="s">
        <v>159</v>
      </c>
      <c r="C39" s="88" t="s">
        <v>6</v>
      </c>
      <c r="D39" s="92" t="s">
        <v>195</v>
      </c>
      <c r="E39" s="92" t="s">
        <v>195</v>
      </c>
      <c r="F39" s="94"/>
    </row>
    <row r="40" spans="1:6" ht="25.5">
      <c r="A40" s="86"/>
      <c r="B40" s="81" t="s">
        <v>160</v>
      </c>
      <c r="C40" s="88" t="s">
        <v>6</v>
      </c>
      <c r="D40" s="92" t="s">
        <v>195</v>
      </c>
      <c r="E40" s="92" t="s">
        <v>195</v>
      </c>
      <c r="F40" s="94"/>
    </row>
    <row r="41" spans="1:6" ht="12.75">
      <c r="A41" s="86"/>
      <c r="B41" s="81" t="s">
        <v>161</v>
      </c>
      <c r="C41" s="88" t="s">
        <v>6</v>
      </c>
      <c r="D41" s="92" t="s">
        <v>195</v>
      </c>
      <c r="E41" s="92" t="s">
        <v>195</v>
      </c>
      <c r="F41" s="94"/>
    </row>
    <row r="42" spans="1:6" ht="12.75">
      <c r="A42" s="86"/>
      <c r="B42" s="81" t="s">
        <v>162</v>
      </c>
      <c r="C42" s="88" t="s">
        <v>6</v>
      </c>
      <c r="D42" s="92" t="s">
        <v>195</v>
      </c>
      <c r="E42" s="92" t="s">
        <v>195</v>
      </c>
      <c r="F42" s="94"/>
    </row>
    <row r="43" spans="1:6" ht="12.75">
      <c r="A43" s="86"/>
      <c r="B43" s="81" t="s">
        <v>163</v>
      </c>
      <c r="C43" s="88" t="s">
        <v>6</v>
      </c>
      <c r="D43" s="92" t="s">
        <v>195</v>
      </c>
      <c r="E43" s="92" t="s">
        <v>195</v>
      </c>
      <c r="F43" s="94"/>
    </row>
    <row r="44" spans="1:6" ht="12.75">
      <c r="A44" s="86"/>
      <c r="B44" s="81" t="s">
        <v>164</v>
      </c>
      <c r="C44" s="88" t="s">
        <v>6</v>
      </c>
      <c r="D44" s="92">
        <v>564.5</v>
      </c>
      <c r="E44" s="92">
        <v>1079.4</v>
      </c>
      <c r="F44" s="94">
        <f>D44/E44*100</f>
        <v>52.29757272558828</v>
      </c>
    </row>
    <row r="45" spans="1:6" ht="25.5">
      <c r="A45" s="86" t="s">
        <v>90</v>
      </c>
      <c r="B45" s="81" t="s">
        <v>165</v>
      </c>
      <c r="C45" s="88" t="s">
        <v>6</v>
      </c>
      <c r="D45" s="89">
        <v>120645.2</v>
      </c>
      <c r="E45" s="91">
        <v>106243</v>
      </c>
      <c r="F45" s="90">
        <f>D45/E45*100</f>
        <v>113.55590485961429</v>
      </c>
    </row>
    <row r="46" spans="1:6" ht="25.5">
      <c r="A46" s="96" t="s">
        <v>166</v>
      </c>
      <c r="B46" s="97" t="s">
        <v>167</v>
      </c>
      <c r="C46" s="98" t="s">
        <v>6</v>
      </c>
      <c r="D46" s="99">
        <v>138704</v>
      </c>
      <c r="E46" s="100">
        <v>133549.8</v>
      </c>
      <c r="F46" s="101">
        <f>D46/E46*100</f>
        <v>103.85938428960584</v>
      </c>
    </row>
    <row r="47" spans="1:6" ht="12.75">
      <c r="A47" s="102" t="s">
        <v>91</v>
      </c>
      <c r="B47" s="103" t="s">
        <v>55</v>
      </c>
      <c r="C47" s="104" t="s">
        <v>82</v>
      </c>
      <c r="D47" s="105"/>
      <c r="E47" s="106"/>
      <c r="F47" s="107"/>
    </row>
    <row r="48" spans="1:6" ht="15.75" customHeight="1">
      <c r="A48" s="86"/>
      <c r="B48" s="108" t="s">
        <v>196</v>
      </c>
      <c r="C48" s="88" t="s">
        <v>197</v>
      </c>
      <c r="D48" s="92">
        <v>30.7</v>
      </c>
      <c r="E48" s="93">
        <v>32.7</v>
      </c>
      <c r="F48" s="94">
        <f>D48/E48*100</f>
        <v>93.88379204892965</v>
      </c>
    </row>
    <row r="49" spans="1:6" ht="12.75" customHeight="1">
      <c r="A49" s="86"/>
      <c r="B49" s="108" t="s">
        <v>198</v>
      </c>
      <c r="C49" s="88" t="s">
        <v>29</v>
      </c>
      <c r="D49" s="92">
        <v>74151</v>
      </c>
      <c r="E49" s="93">
        <v>99909</v>
      </c>
      <c r="F49" s="94">
        <f>D49/E49*100</f>
        <v>74.21853887037204</v>
      </c>
    </row>
    <row r="50" spans="1:6" ht="12" customHeight="1">
      <c r="A50" s="86"/>
      <c r="B50" s="108" t="s">
        <v>199</v>
      </c>
      <c r="C50" s="88" t="s">
        <v>29</v>
      </c>
      <c r="D50" s="92">
        <v>34572</v>
      </c>
      <c r="E50" s="93">
        <v>27463</v>
      </c>
      <c r="F50" s="94">
        <f>D50/E50*100</f>
        <v>125.88573717365182</v>
      </c>
    </row>
    <row r="51" spans="1:6" ht="13.5" customHeight="1">
      <c r="A51" s="86"/>
      <c r="B51" s="108" t="s">
        <v>200</v>
      </c>
      <c r="C51" s="88" t="s">
        <v>202</v>
      </c>
      <c r="D51" s="92">
        <v>7.8</v>
      </c>
      <c r="E51" s="92">
        <v>13.4</v>
      </c>
      <c r="F51" s="94">
        <f>D51/E51*100</f>
        <v>58.2089552238806</v>
      </c>
    </row>
    <row r="52" spans="1:6" ht="13.5" customHeight="1">
      <c r="A52" s="86"/>
      <c r="B52" s="108" t="s">
        <v>201</v>
      </c>
      <c r="C52" s="88" t="s">
        <v>203</v>
      </c>
      <c r="D52" s="109">
        <v>1.73</v>
      </c>
      <c r="E52" s="110">
        <v>1.06</v>
      </c>
      <c r="F52" s="94">
        <f aca="true" t="shared" si="0" ref="F52:F58">D52/E52*100</f>
        <v>163.2075471698113</v>
      </c>
    </row>
    <row r="53" spans="1:6" ht="13.5" customHeight="1">
      <c r="A53" s="86"/>
      <c r="B53" s="108" t="s">
        <v>204</v>
      </c>
      <c r="C53" s="88" t="s">
        <v>203</v>
      </c>
      <c r="D53" s="92">
        <v>7576.14</v>
      </c>
      <c r="E53" s="93">
        <v>7816.47</v>
      </c>
      <c r="F53" s="94">
        <f t="shared" si="0"/>
        <v>96.92533842002848</v>
      </c>
    </row>
    <row r="54" spans="1:6" ht="13.5" customHeight="1">
      <c r="A54" s="86"/>
      <c r="B54" s="108" t="s">
        <v>205</v>
      </c>
      <c r="C54" s="88" t="s">
        <v>203</v>
      </c>
      <c r="D54" s="92">
        <v>323.05</v>
      </c>
      <c r="E54" s="93">
        <v>359.68</v>
      </c>
      <c r="F54" s="94">
        <f t="shared" si="0"/>
        <v>89.8159475088968</v>
      </c>
    </row>
    <row r="55" spans="1:6" ht="13.5" customHeight="1">
      <c r="A55" s="86"/>
      <c r="B55" s="108" t="s">
        <v>206</v>
      </c>
      <c r="C55" s="88" t="s">
        <v>203</v>
      </c>
      <c r="D55" s="92">
        <v>907.64</v>
      </c>
      <c r="E55" s="93">
        <v>918.6</v>
      </c>
      <c r="F55" s="94">
        <f t="shared" si="0"/>
        <v>98.80688003483561</v>
      </c>
    </row>
    <row r="56" spans="1:6" ht="13.5" customHeight="1">
      <c r="A56" s="86"/>
      <c r="B56" s="108" t="s">
        <v>207</v>
      </c>
      <c r="C56" s="88" t="s">
        <v>203</v>
      </c>
      <c r="D56" s="92">
        <v>4058.3</v>
      </c>
      <c r="E56" s="93">
        <v>4348.4</v>
      </c>
      <c r="F56" s="94">
        <f t="shared" si="0"/>
        <v>93.32858062735721</v>
      </c>
    </row>
    <row r="57" spans="1:6" ht="13.5" customHeight="1">
      <c r="A57" s="86"/>
      <c r="B57" s="108" t="s">
        <v>208</v>
      </c>
      <c r="C57" s="88" t="s">
        <v>209</v>
      </c>
      <c r="D57" s="92">
        <v>94734</v>
      </c>
      <c r="E57" s="93">
        <v>112415</v>
      </c>
      <c r="F57" s="94">
        <f t="shared" si="0"/>
        <v>84.2716719299026</v>
      </c>
    </row>
    <row r="58" spans="1:6" ht="13.5" customHeight="1">
      <c r="A58" s="86"/>
      <c r="B58" s="108" t="s">
        <v>210</v>
      </c>
      <c r="C58" s="88" t="s">
        <v>203</v>
      </c>
      <c r="D58" s="92">
        <v>1171.5</v>
      </c>
      <c r="E58" s="93">
        <v>1183.7</v>
      </c>
      <c r="F58" s="94">
        <f t="shared" si="0"/>
        <v>98.96933344597448</v>
      </c>
    </row>
    <row r="59" spans="1:6" ht="13.5" customHeight="1">
      <c r="A59" s="86"/>
      <c r="B59" s="108" t="s">
        <v>211</v>
      </c>
      <c r="C59" s="88" t="s">
        <v>203</v>
      </c>
      <c r="D59" s="92" t="s">
        <v>195</v>
      </c>
      <c r="E59" s="92">
        <v>14.05</v>
      </c>
      <c r="F59" s="94"/>
    </row>
    <row r="60" spans="1:6" ht="13.5" customHeight="1">
      <c r="A60" s="86"/>
      <c r="B60" s="111" t="s">
        <v>212</v>
      </c>
      <c r="C60" s="88" t="s">
        <v>203</v>
      </c>
      <c r="D60" s="92" t="s">
        <v>195</v>
      </c>
      <c r="E60" s="92" t="s">
        <v>195</v>
      </c>
      <c r="F60" s="94"/>
    </row>
    <row r="61" spans="1:6" ht="13.5" customHeight="1">
      <c r="A61" s="86"/>
      <c r="B61" s="111" t="s">
        <v>213</v>
      </c>
      <c r="C61" s="88" t="s">
        <v>203</v>
      </c>
      <c r="D61" s="92" t="s">
        <v>195</v>
      </c>
      <c r="E61" s="92" t="s">
        <v>195</v>
      </c>
      <c r="F61" s="94" t="s">
        <v>195</v>
      </c>
    </row>
    <row r="62" spans="1:6" ht="11.25" customHeight="1">
      <c r="A62" s="86"/>
      <c r="B62" s="108" t="s">
        <v>222</v>
      </c>
      <c r="C62" s="88" t="s">
        <v>203</v>
      </c>
      <c r="D62" s="92" t="s">
        <v>195</v>
      </c>
      <c r="E62" s="92" t="s">
        <v>195</v>
      </c>
      <c r="F62" s="92"/>
    </row>
    <row r="63" spans="1:6" ht="13.5" customHeight="1">
      <c r="A63" s="86"/>
      <c r="B63" s="108" t="s">
        <v>214</v>
      </c>
      <c r="C63" s="88" t="s">
        <v>203</v>
      </c>
      <c r="D63" s="92">
        <v>157</v>
      </c>
      <c r="E63" s="92" t="s">
        <v>195</v>
      </c>
      <c r="F63" s="94" t="s">
        <v>195</v>
      </c>
    </row>
    <row r="64" spans="1:6" ht="13.5" customHeight="1">
      <c r="A64" s="86"/>
      <c r="B64" s="108" t="s">
        <v>215</v>
      </c>
      <c r="C64" s="88" t="s">
        <v>203</v>
      </c>
      <c r="D64" s="92">
        <v>99.6</v>
      </c>
      <c r="E64" s="93">
        <v>95.6</v>
      </c>
      <c r="F64" s="94">
        <f>D64/E64*100</f>
        <v>104.18410041841004</v>
      </c>
    </row>
    <row r="65" spans="1:6" ht="13.5" customHeight="1">
      <c r="A65" s="86"/>
      <c r="B65" s="108" t="s">
        <v>216</v>
      </c>
      <c r="C65" s="88" t="s">
        <v>203</v>
      </c>
      <c r="D65" s="92">
        <v>185.1</v>
      </c>
      <c r="E65" s="93">
        <v>207</v>
      </c>
      <c r="F65" s="94">
        <f>D65/E65*100</f>
        <v>89.42028985507247</v>
      </c>
    </row>
    <row r="66" spans="1:6" ht="13.5" customHeight="1">
      <c r="A66" s="86"/>
      <c r="B66" s="108" t="s">
        <v>217</v>
      </c>
      <c r="C66" s="88" t="s">
        <v>203</v>
      </c>
      <c r="D66" s="92">
        <v>3157.6</v>
      </c>
      <c r="E66" s="93">
        <v>3454.4</v>
      </c>
      <c r="F66" s="94">
        <f>D66/E66*100</f>
        <v>91.4080592867068</v>
      </c>
    </row>
    <row r="67" spans="1:6" ht="13.5" customHeight="1">
      <c r="A67" s="86"/>
      <c r="B67" s="108" t="s">
        <v>218</v>
      </c>
      <c r="C67" s="88" t="s">
        <v>203</v>
      </c>
      <c r="D67" s="92" t="s">
        <v>195</v>
      </c>
      <c r="E67" s="92" t="s">
        <v>195</v>
      </c>
      <c r="F67" s="94"/>
    </row>
    <row r="68" spans="1:6" ht="13.5" customHeight="1">
      <c r="A68" s="86"/>
      <c r="B68" s="108" t="s">
        <v>219</v>
      </c>
      <c r="C68" s="88" t="s">
        <v>203</v>
      </c>
      <c r="D68" s="92">
        <v>40837.3</v>
      </c>
      <c r="E68" s="93">
        <v>71583.4</v>
      </c>
      <c r="F68" s="94">
        <f>D68/E68*100</f>
        <v>57.048561538010226</v>
      </c>
    </row>
    <row r="69" spans="1:6" ht="13.5" customHeight="1">
      <c r="A69" s="86"/>
      <c r="B69" s="108" t="s">
        <v>220</v>
      </c>
      <c r="C69" s="88" t="s">
        <v>221</v>
      </c>
      <c r="D69" s="92">
        <v>12.3</v>
      </c>
      <c r="E69" s="93">
        <v>13.9</v>
      </c>
      <c r="F69" s="94">
        <f>D69/E69*100</f>
        <v>88.48920863309353</v>
      </c>
    </row>
    <row r="70" spans="1:6" ht="12.75">
      <c r="A70" s="86"/>
      <c r="B70" s="112" t="s">
        <v>12</v>
      </c>
      <c r="C70" s="82"/>
      <c r="D70" s="89"/>
      <c r="E70" s="91"/>
      <c r="F70" s="85"/>
    </row>
    <row r="71" spans="1:6" ht="12.75" customHeight="1">
      <c r="A71" s="86" t="s">
        <v>92</v>
      </c>
      <c r="B71" s="81" t="s">
        <v>60</v>
      </c>
      <c r="C71" s="82" t="s">
        <v>46</v>
      </c>
      <c r="D71" s="89">
        <v>14</v>
      </c>
      <c r="E71" s="91">
        <v>14</v>
      </c>
      <c r="F71" s="85">
        <f>D71/E71*100</f>
        <v>100</v>
      </c>
    </row>
    <row r="72" spans="1:6" ht="12.75" customHeight="1">
      <c r="A72" s="86" t="s">
        <v>93</v>
      </c>
      <c r="B72" s="81" t="s">
        <v>61</v>
      </c>
      <c r="C72" s="82" t="s">
        <v>46</v>
      </c>
      <c r="D72" s="89">
        <v>242</v>
      </c>
      <c r="E72" s="91">
        <v>282</v>
      </c>
      <c r="F72" s="85">
        <f>D72/E72*100</f>
        <v>85.81560283687944</v>
      </c>
    </row>
    <row r="73" spans="1:6" ht="12.75" customHeight="1">
      <c r="A73" s="86" t="s">
        <v>94</v>
      </c>
      <c r="B73" s="81" t="s">
        <v>73</v>
      </c>
      <c r="C73" s="82" t="s">
        <v>46</v>
      </c>
      <c r="D73" s="89">
        <v>24926</v>
      </c>
      <c r="E73" s="91">
        <v>24915</v>
      </c>
      <c r="F73" s="85">
        <f>D73/E73*100</f>
        <v>100.04415011037528</v>
      </c>
    </row>
    <row r="74" spans="1:6" ht="38.25">
      <c r="A74" s="86" t="s">
        <v>95</v>
      </c>
      <c r="B74" s="84" t="s">
        <v>140</v>
      </c>
      <c r="C74" s="88" t="s">
        <v>6</v>
      </c>
      <c r="D74" s="89">
        <v>14149476.6</v>
      </c>
      <c r="E74" s="91">
        <v>13608322.5</v>
      </c>
      <c r="F74" s="85">
        <f>D74/E74*100</f>
        <v>103.9766407652376</v>
      </c>
    </row>
    <row r="75" spans="1:6" ht="12.75" customHeight="1">
      <c r="A75" s="86" t="s">
        <v>96</v>
      </c>
      <c r="B75" s="84" t="s">
        <v>185</v>
      </c>
      <c r="C75" s="88" t="s">
        <v>14</v>
      </c>
      <c r="D75" s="92">
        <v>140.9</v>
      </c>
      <c r="E75" s="92">
        <v>141.4</v>
      </c>
      <c r="F75" s="85">
        <f>D75/E75*100</f>
        <v>99.64639321074965</v>
      </c>
    </row>
    <row r="76" spans="1:6" ht="12.75">
      <c r="A76" s="86"/>
      <c r="B76" s="113" t="s">
        <v>15</v>
      </c>
      <c r="C76" s="88"/>
      <c r="D76" s="92" t="s">
        <v>195</v>
      </c>
      <c r="E76" s="92" t="s">
        <v>195</v>
      </c>
      <c r="F76" s="90"/>
    </row>
    <row r="77" spans="1:6" ht="12.75">
      <c r="A77" s="86"/>
      <c r="B77" s="114" t="s">
        <v>71</v>
      </c>
      <c r="C77" s="88" t="s">
        <v>14</v>
      </c>
      <c r="D77" s="92">
        <v>84.4</v>
      </c>
      <c r="E77" s="92">
        <v>90.2</v>
      </c>
      <c r="F77" s="85">
        <f>D77/E77*100</f>
        <v>93.56984478935699</v>
      </c>
    </row>
    <row r="78" spans="1:6" ht="12.75">
      <c r="A78" s="86"/>
      <c r="B78" s="114" t="s">
        <v>24</v>
      </c>
      <c r="C78" s="88" t="s">
        <v>14</v>
      </c>
      <c r="D78" s="92">
        <v>13.9</v>
      </c>
      <c r="E78" s="92">
        <v>12.7</v>
      </c>
      <c r="F78" s="85">
        <f>D78/E78*100</f>
        <v>109.4488188976378</v>
      </c>
    </row>
    <row r="79" spans="1:6" ht="12" customHeight="1">
      <c r="A79" s="86"/>
      <c r="B79" s="114" t="s">
        <v>25</v>
      </c>
      <c r="C79" s="88" t="s">
        <v>14</v>
      </c>
      <c r="D79" s="92">
        <v>15.6</v>
      </c>
      <c r="E79" s="92">
        <v>12.7</v>
      </c>
      <c r="F79" s="85">
        <f>D79/E79*100</f>
        <v>122.83464566929135</v>
      </c>
    </row>
    <row r="80" spans="1:6" ht="12.75">
      <c r="A80" s="86"/>
      <c r="B80" s="114" t="s">
        <v>16</v>
      </c>
      <c r="C80" s="88" t="s">
        <v>14</v>
      </c>
      <c r="D80" s="115">
        <v>0.121</v>
      </c>
      <c r="E80" s="115">
        <v>0.069</v>
      </c>
      <c r="F80" s="85">
        <f>D80/E80*100</f>
        <v>175.3623188405797</v>
      </c>
    </row>
    <row r="81" spans="1:6" ht="12.75">
      <c r="A81" s="86"/>
      <c r="B81" s="114" t="s">
        <v>84</v>
      </c>
      <c r="C81" s="88" t="s">
        <v>14</v>
      </c>
      <c r="D81" s="92" t="s">
        <v>195</v>
      </c>
      <c r="E81" s="92" t="s">
        <v>195</v>
      </c>
      <c r="F81" s="94"/>
    </row>
    <row r="82" spans="1:6" ht="12.75">
      <c r="A82" s="86"/>
      <c r="B82" s="114" t="s">
        <v>85</v>
      </c>
      <c r="C82" s="88" t="s">
        <v>14</v>
      </c>
      <c r="D82" s="92" t="s">
        <v>195</v>
      </c>
      <c r="E82" s="92" t="s">
        <v>195</v>
      </c>
      <c r="F82" s="94"/>
    </row>
    <row r="83" spans="1:6" ht="12.75">
      <c r="A83" s="86"/>
      <c r="B83" s="114" t="s">
        <v>72</v>
      </c>
      <c r="C83" s="88" t="s">
        <v>14</v>
      </c>
      <c r="D83" s="92">
        <v>20.6</v>
      </c>
      <c r="E83" s="92">
        <v>20.7</v>
      </c>
      <c r="F83" s="85">
        <f aca="true" t="shared" si="1" ref="F83:F89">D83/E83*100</f>
        <v>99.5169082125604</v>
      </c>
    </row>
    <row r="84" spans="1:6" ht="25.5" customHeight="1">
      <c r="A84" s="86" t="s">
        <v>97</v>
      </c>
      <c r="B84" s="84" t="s">
        <v>186</v>
      </c>
      <c r="C84" s="82"/>
      <c r="D84" s="92">
        <f>D85+D86+D87+D88+D89+D92+D93</f>
        <v>1056226.2</v>
      </c>
      <c r="E84" s="92">
        <f>E85+E86+E87+E88+E89+E92+E93</f>
        <v>974808.3999999999</v>
      </c>
      <c r="F84" s="85">
        <f t="shared" si="1"/>
        <v>108.35218490115597</v>
      </c>
    </row>
    <row r="85" spans="1:6" ht="12.75">
      <c r="A85" s="86"/>
      <c r="B85" s="114" t="s">
        <v>71</v>
      </c>
      <c r="C85" s="82" t="s">
        <v>74</v>
      </c>
      <c r="D85" s="92">
        <v>402320.3</v>
      </c>
      <c r="E85" s="92">
        <v>520300.6</v>
      </c>
      <c r="F85" s="85">
        <f t="shared" si="1"/>
        <v>77.32458890110833</v>
      </c>
    </row>
    <row r="86" spans="1:6" ht="12.75">
      <c r="A86" s="86"/>
      <c r="B86" s="114" t="s">
        <v>134</v>
      </c>
      <c r="C86" s="82" t="s">
        <v>74</v>
      </c>
      <c r="D86" s="92">
        <v>451143.2</v>
      </c>
      <c r="E86" s="92">
        <v>294960.4</v>
      </c>
      <c r="F86" s="85">
        <f t="shared" si="1"/>
        <v>152.95042995602122</v>
      </c>
    </row>
    <row r="87" spans="1:6" ht="12.75">
      <c r="A87" s="86"/>
      <c r="B87" s="114" t="s">
        <v>133</v>
      </c>
      <c r="C87" s="82" t="s">
        <v>74</v>
      </c>
      <c r="D87" s="92">
        <v>41050.6</v>
      </c>
      <c r="E87" s="92">
        <v>26217.6</v>
      </c>
      <c r="F87" s="85">
        <f t="shared" si="1"/>
        <v>156.5764982301965</v>
      </c>
    </row>
    <row r="88" spans="1:6" ht="12.75">
      <c r="A88" s="86"/>
      <c r="B88" s="114" t="s">
        <v>16</v>
      </c>
      <c r="C88" s="82" t="s">
        <v>74</v>
      </c>
      <c r="D88" s="92">
        <v>3795</v>
      </c>
      <c r="E88" s="92">
        <v>1412.7</v>
      </c>
      <c r="F88" s="85">
        <f t="shared" si="1"/>
        <v>268.634529624124</v>
      </c>
    </row>
    <row r="89" spans="1:6" ht="12.75">
      <c r="A89" s="86"/>
      <c r="B89" s="114" t="s">
        <v>17</v>
      </c>
      <c r="C89" s="82" t="s">
        <v>74</v>
      </c>
      <c r="D89" s="92">
        <v>2765.6</v>
      </c>
      <c r="E89" s="92">
        <v>981.4</v>
      </c>
      <c r="F89" s="85">
        <f t="shared" si="1"/>
        <v>281.8015080497249</v>
      </c>
    </row>
    <row r="90" spans="1:6" ht="12.75">
      <c r="A90" s="86"/>
      <c r="B90" s="114" t="s">
        <v>18</v>
      </c>
      <c r="C90" s="82" t="s">
        <v>74</v>
      </c>
      <c r="D90" s="92"/>
      <c r="E90" s="92"/>
      <c r="F90" s="116"/>
    </row>
    <row r="91" spans="1:6" ht="12.75">
      <c r="A91" s="86"/>
      <c r="B91" s="114" t="s">
        <v>19</v>
      </c>
      <c r="C91" s="82" t="s">
        <v>74</v>
      </c>
      <c r="D91" s="92"/>
      <c r="E91" s="92"/>
      <c r="F91" s="116"/>
    </row>
    <row r="92" spans="1:6" ht="12.75">
      <c r="A92" s="86"/>
      <c r="B92" s="114" t="s">
        <v>135</v>
      </c>
      <c r="C92" s="82" t="s">
        <v>74</v>
      </c>
      <c r="D92" s="92">
        <v>7163.7</v>
      </c>
      <c r="E92" s="93">
        <v>7043.2</v>
      </c>
      <c r="F92" s="116">
        <f>D92/E92*100</f>
        <v>101.71087005906405</v>
      </c>
    </row>
    <row r="93" spans="1:6" ht="12.75">
      <c r="A93" s="86"/>
      <c r="B93" s="114" t="s">
        <v>20</v>
      </c>
      <c r="C93" s="82" t="s">
        <v>74</v>
      </c>
      <c r="D93" s="92">
        <v>147987.8</v>
      </c>
      <c r="E93" s="93">
        <v>123892.5</v>
      </c>
      <c r="F93" s="116">
        <f>D93/E93*100</f>
        <v>119.4485541901245</v>
      </c>
    </row>
    <row r="94" spans="1:6" ht="12" customHeight="1">
      <c r="A94" s="86"/>
      <c r="B94" s="114" t="s">
        <v>21</v>
      </c>
      <c r="C94" s="82" t="s">
        <v>75</v>
      </c>
      <c r="D94" s="92" t="s">
        <v>195</v>
      </c>
      <c r="E94" s="92" t="s">
        <v>195</v>
      </c>
      <c r="F94" s="95" t="s">
        <v>195</v>
      </c>
    </row>
    <row r="95" spans="1:6" ht="25.5">
      <c r="A95" s="86" t="s">
        <v>98</v>
      </c>
      <c r="B95" s="84" t="s">
        <v>187</v>
      </c>
      <c r="C95" s="82"/>
      <c r="D95" s="89" t="s">
        <v>195</v>
      </c>
      <c r="E95" s="89" t="s">
        <v>195</v>
      </c>
      <c r="F95" s="85"/>
    </row>
    <row r="96" spans="1:6" ht="12.75">
      <c r="A96" s="86"/>
      <c r="B96" s="114" t="s">
        <v>22</v>
      </c>
      <c r="C96" s="82" t="s">
        <v>23</v>
      </c>
      <c r="D96" s="89" t="s">
        <v>195</v>
      </c>
      <c r="E96" s="89" t="s">
        <v>195</v>
      </c>
      <c r="F96" s="116"/>
    </row>
    <row r="97" spans="1:6" ht="12.75">
      <c r="A97" s="86"/>
      <c r="B97" s="114" t="s">
        <v>24</v>
      </c>
      <c r="C97" s="82" t="s">
        <v>23</v>
      </c>
      <c r="D97" s="89" t="s">
        <v>195</v>
      </c>
      <c r="E97" s="89" t="s">
        <v>195</v>
      </c>
      <c r="F97" s="116"/>
    </row>
    <row r="98" spans="1:6" ht="12.75">
      <c r="A98" s="86"/>
      <c r="B98" s="114" t="s">
        <v>25</v>
      </c>
      <c r="C98" s="82" t="s">
        <v>23</v>
      </c>
      <c r="D98" s="89" t="s">
        <v>195</v>
      </c>
      <c r="E98" s="89" t="s">
        <v>195</v>
      </c>
      <c r="F98" s="116"/>
    </row>
    <row r="99" spans="1:6" ht="12.75">
      <c r="A99" s="86"/>
      <c r="B99" s="114" t="s">
        <v>16</v>
      </c>
      <c r="C99" s="82" t="s">
        <v>23</v>
      </c>
      <c r="D99" s="89" t="s">
        <v>195</v>
      </c>
      <c r="E99" s="89" t="s">
        <v>195</v>
      </c>
      <c r="F99" s="116"/>
    </row>
    <row r="100" spans="1:6" ht="12.75">
      <c r="A100" s="86"/>
      <c r="B100" s="114" t="s">
        <v>18</v>
      </c>
      <c r="C100" s="82" t="s">
        <v>23</v>
      </c>
      <c r="D100" s="89" t="s">
        <v>195</v>
      </c>
      <c r="E100" s="89" t="s">
        <v>195</v>
      </c>
      <c r="F100" s="116"/>
    </row>
    <row r="101" spans="1:6" ht="24.75">
      <c r="A101" s="86" t="s">
        <v>99</v>
      </c>
      <c r="B101" s="84" t="s">
        <v>188</v>
      </c>
      <c r="C101" s="82"/>
      <c r="D101" s="89"/>
      <c r="E101" s="91"/>
      <c r="F101" s="85"/>
    </row>
    <row r="102" spans="1:6" ht="12.75">
      <c r="A102" s="86"/>
      <c r="B102" s="114" t="s">
        <v>26</v>
      </c>
      <c r="C102" s="82" t="s">
        <v>27</v>
      </c>
      <c r="D102" s="92">
        <v>9064</v>
      </c>
      <c r="E102" s="93">
        <v>8442</v>
      </c>
      <c r="F102" s="116">
        <f>D102/E102*100</f>
        <v>107.36792229329544</v>
      </c>
    </row>
    <row r="103" spans="1:6" ht="12.75">
      <c r="A103" s="86"/>
      <c r="B103" s="114" t="s">
        <v>28</v>
      </c>
      <c r="C103" s="82" t="s">
        <v>29</v>
      </c>
      <c r="D103" s="92" t="s">
        <v>195</v>
      </c>
      <c r="E103" s="92" t="s">
        <v>195</v>
      </c>
      <c r="F103" s="95" t="s">
        <v>195</v>
      </c>
    </row>
    <row r="104" spans="1:6" ht="25.5">
      <c r="A104" s="86"/>
      <c r="B104" s="114" t="s">
        <v>30</v>
      </c>
      <c r="C104" s="117" t="s">
        <v>31</v>
      </c>
      <c r="D104" s="92">
        <v>732</v>
      </c>
      <c r="E104" s="93">
        <v>710</v>
      </c>
      <c r="F104" s="116">
        <f>D104/E104*100</f>
        <v>103.09859154929578</v>
      </c>
    </row>
    <row r="105" spans="1:6" ht="25.5">
      <c r="A105" s="86"/>
      <c r="B105" s="114" t="s">
        <v>32</v>
      </c>
      <c r="C105" s="117" t="s">
        <v>31</v>
      </c>
      <c r="D105" s="92">
        <v>752</v>
      </c>
      <c r="E105" s="93">
        <v>717</v>
      </c>
      <c r="F105" s="116">
        <f>D105/E105*100</f>
        <v>104.88145048814505</v>
      </c>
    </row>
    <row r="106" spans="1:6" ht="25.5">
      <c r="A106" s="86" t="s">
        <v>100</v>
      </c>
      <c r="B106" s="84" t="s">
        <v>189</v>
      </c>
      <c r="C106" s="82"/>
      <c r="D106" s="89"/>
      <c r="E106" s="91"/>
      <c r="F106" s="85"/>
    </row>
    <row r="107" spans="1:6" ht="12.75" customHeight="1">
      <c r="A107" s="86"/>
      <c r="B107" s="114" t="s">
        <v>33</v>
      </c>
      <c r="C107" s="82" t="s">
        <v>76</v>
      </c>
      <c r="D107" s="92">
        <v>44027</v>
      </c>
      <c r="E107" s="93">
        <v>40207</v>
      </c>
      <c r="F107" s="116">
        <f>D107/E107*100</f>
        <v>109.50083318825081</v>
      </c>
    </row>
    <row r="108" spans="1:6" ht="13.5" customHeight="1">
      <c r="A108" s="86"/>
      <c r="B108" s="114" t="s">
        <v>34</v>
      </c>
      <c r="C108" s="82" t="s">
        <v>76</v>
      </c>
      <c r="D108" s="92">
        <v>16317</v>
      </c>
      <c r="E108" s="93">
        <v>17340</v>
      </c>
      <c r="F108" s="116">
        <f>D108/E108*100</f>
        <v>94.10034602076125</v>
      </c>
    </row>
    <row r="109" spans="1:6" ht="12" customHeight="1">
      <c r="A109" s="86"/>
      <c r="B109" s="114" t="s">
        <v>35</v>
      </c>
      <c r="C109" s="82" t="s">
        <v>76</v>
      </c>
      <c r="D109" s="92">
        <v>284</v>
      </c>
      <c r="E109" s="93">
        <v>331</v>
      </c>
      <c r="F109" s="116">
        <f>D109/E109*100</f>
        <v>85.80060422960725</v>
      </c>
    </row>
    <row r="110" spans="1:6" ht="12.75">
      <c r="A110" s="86"/>
      <c r="B110" s="114" t="s">
        <v>36</v>
      </c>
      <c r="C110" s="82" t="s">
        <v>76</v>
      </c>
      <c r="D110" s="92">
        <v>115</v>
      </c>
      <c r="E110" s="93">
        <v>224</v>
      </c>
      <c r="F110" s="116">
        <f>D110/E110*100</f>
        <v>51.33928571428571</v>
      </c>
    </row>
    <row r="111" spans="1:6" ht="15.75" customHeight="1">
      <c r="A111" s="86"/>
      <c r="B111" s="112" t="s">
        <v>37</v>
      </c>
      <c r="C111" s="117"/>
      <c r="D111" s="83"/>
      <c r="E111" s="84"/>
      <c r="F111" s="118"/>
    </row>
    <row r="112" spans="1:6" ht="12.75">
      <c r="A112" s="80" t="s">
        <v>101</v>
      </c>
      <c r="B112" s="81" t="s">
        <v>62</v>
      </c>
      <c r="C112" s="82" t="s">
        <v>46</v>
      </c>
      <c r="D112" s="83">
        <v>58</v>
      </c>
      <c r="E112" s="84">
        <v>56</v>
      </c>
      <c r="F112" s="85">
        <f>D112/E112*100</f>
        <v>103.57142857142858</v>
      </c>
    </row>
    <row r="113" spans="1:6" ht="12.75">
      <c r="A113" s="86"/>
      <c r="B113" s="119" t="s">
        <v>106</v>
      </c>
      <c r="C113" s="82" t="s">
        <v>46</v>
      </c>
      <c r="D113" s="83">
        <v>1</v>
      </c>
      <c r="E113" s="84">
        <v>1</v>
      </c>
      <c r="F113" s="85">
        <f>D113/E113*100</f>
        <v>100</v>
      </c>
    </row>
    <row r="114" spans="1:6" ht="38.25">
      <c r="A114" s="86" t="s">
        <v>102</v>
      </c>
      <c r="B114" s="84" t="s">
        <v>138</v>
      </c>
      <c r="C114" s="82" t="s">
        <v>6</v>
      </c>
      <c r="D114" s="92">
        <v>70307.4</v>
      </c>
      <c r="E114" s="93">
        <v>61469</v>
      </c>
      <c r="F114" s="116">
        <f>D114/E114*100</f>
        <v>114.37862987847531</v>
      </c>
    </row>
    <row r="115" spans="1:6" ht="25.5">
      <c r="A115" s="86"/>
      <c r="B115" s="114" t="s">
        <v>13</v>
      </c>
      <c r="C115" s="117" t="s">
        <v>4</v>
      </c>
      <c r="D115" s="92">
        <v>103.9</v>
      </c>
      <c r="E115" s="93"/>
      <c r="F115" s="120" t="s">
        <v>5</v>
      </c>
    </row>
    <row r="116" spans="1:6" ht="13.5" customHeight="1">
      <c r="A116" s="86" t="s">
        <v>103</v>
      </c>
      <c r="B116" s="84" t="s">
        <v>77</v>
      </c>
      <c r="C116" s="82" t="s">
        <v>8</v>
      </c>
      <c r="D116" s="121">
        <v>21.145</v>
      </c>
      <c r="E116" s="121">
        <v>24.303</v>
      </c>
      <c r="F116" s="85">
        <f>D116/E116*100</f>
        <v>87.00571945850307</v>
      </c>
    </row>
    <row r="117" spans="1:6" ht="12.75">
      <c r="A117" s="86"/>
      <c r="B117" s="119" t="s">
        <v>38</v>
      </c>
      <c r="C117" s="82" t="s">
        <v>8</v>
      </c>
      <c r="D117" s="121">
        <v>20.455</v>
      </c>
      <c r="E117" s="121">
        <v>22.923</v>
      </c>
      <c r="F117" s="85">
        <f>D117/E117*100</f>
        <v>89.23352091785543</v>
      </c>
    </row>
    <row r="118" spans="1:6" ht="15" customHeight="1">
      <c r="A118" s="86"/>
      <c r="B118" s="112" t="s">
        <v>192</v>
      </c>
      <c r="C118" s="82"/>
      <c r="D118" s="83"/>
      <c r="E118" s="84"/>
      <c r="F118" s="118"/>
    </row>
    <row r="119" spans="1:6" ht="12.75">
      <c r="A119" s="86" t="s">
        <v>104</v>
      </c>
      <c r="B119" s="81" t="s">
        <v>108</v>
      </c>
      <c r="C119" s="82" t="s">
        <v>46</v>
      </c>
      <c r="D119" s="83">
        <v>9</v>
      </c>
      <c r="E119" s="84">
        <v>9</v>
      </c>
      <c r="F119" s="118">
        <f>D119/E119*100</f>
        <v>100</v>
      </c>
    </row>
    <row r="120" spans="1:6" ht="12.75" customHeight="1">
      <c r="A120" s="86"/>
      <c r="B120" s="119" t="s">
        <v>109</v>
      </c>
      <c r="C120" s="82" t="s">
        <v>46</v>
      </c>
      <c r="D120" s="83">
        <v>4</v>
      </c>
      <c r="E120" s="84">
        <v>4</v>
      </c>
      <c r="F120" s="118">
        <f>D120/E120*100</f>
        <v>100</v>
      </c>
    </row>
    <row r="121" spans="1:6" ht="12.75">
      <c r="A121" s="86"/>
      <c r="B121" s="122" t="s">
        <v>110</v>
      </c>
      <c r="C121" s="82"/>
      <c r="D121" s="83">
        <v>5</v>
      </c>
      <c r="E121" s="84"/>
      <c r="F121" s="118"/>
    </row>
    <row r="122" spans="1:6" ht="12.75">
      <c r="A122" s="86"/>
      <c r="B122" s="119" t="s">
        <v>53</v>
      </c>
      <c r="C122" s="82" t="s">
        <v>46</v>
      </c>
      <c r="D122" s="83">
        <v>1</v>
      </c>
      <c r="E122" s="84"/>
      <c r="F122" s="118"/>
    </row>
    <row r="123" spans="1:6" ht="12.75" customHeight="1">
      <c r="A123" s="86"/>
      <c r="B123" s="119" t="s">
        <v>52</v>
      </c>
      <c r="C123" s="82" t="s">
        <v>46</v>
      </c>
      <c r="D123" s="83">
        <v>2</v>
      </c>
      <c r="E123" s="84">
        <v>2</v>
      </c>
      <c r="F123" s="118">
        <f>D123/E123*100</f>
        <v>100</v>
      </c>
    </row>
    <row r="124" spans="1:6" ht="12.75">
      <c r="A124" s="86"/>
      <c r="B124" s="119" t="s">
        <v>54</v>
      </c>
      <c r="C124" s="82" t="s">
        <v>46</v>
      </c>
      <c r="D124" s="83"/>
      <c r="E124" s="84"/>
      <c r="F124" s="118"/>
    </row>
    <row r="125" spans="1:6" ht="12.75">
      <c r="A125" s="86"/>
      <c r="B125" s="119" t="s">
        <v>136</v>
      </c>
      <c r="C125" s="82" t="s">
        <v>46</v>
      </c>
      <c r="D125" s="83"/>
      <c r="E125" s="84"/>
      <c r="F125" s="118"/>
    </row>
    <row r="126" spans="1:6" ht="12.75">
      <c r="A126" s="86"/>
      <c r="B126" s="119" t="s">
        <v>137</v>
      </c>
      <c r="C126" s="82" t="s">
        <v>46</v>
      </c>
      <c r="D126" s="83"/>
      <c r="E126" s="84"/>
      <c r="F126" s="118"/>
    </row>
    <row r="127" spans="1:6" ht="12.75">
      <c r="A127" s="86"/>
      <c r="B127" s="119" t="s">
        <v>168</v>
      </c>
      <c r="C127" s="82" t="s">
        <v>46</v>
      </c>
      <c r="D127" s="83">
        <v>2</v>
      </c>
      <c r="E127" s="84">
        <v>2</v>
      </c>
      <c r="F127" s="118">
        <f aca="true" t="shared" si="2" ref="F127:F136">D127/E127*100</f>
        <v>100</v>
      </c>
    </row>
    <row r="128" spans="1:6" ht="51">
      <c r="A128" s="86" t="s">
        <v>105</v>
      </c>
      <c r="B128" s="84" t="s">
        <v>169</v>
      </c>
      <c r="C128" s="82" t="s">
        <v>6</v>
      </c>
      <c r="D128" s="123">
        <v>741060.4</v>
      </c>
      <c r="E128" s="124">
        <v>659168.1</v>
      </c>
      <c r="F128" s="85">
        <f t="shared" si="2"/>
        <v>112.42358360484981</v>
      </c>
    </row>
    <row r="129" spans="1:6" ht="25.5" customHeight="1">
      <c r="A129" s="86" t="s">
        <v>107</v>
      </c>
      <c r="B129" s="84" t="s">
        <v>68</v>
      </c>
      <c r="C129" s="82" t="s">
        <v>11</v>
      </c>
      <c r="D129" s="123">
        <v>1952.6</v>
      </c>
      <c r="E129" s="92">
        <v>2210</v>
      </c>
      <c r="F129" s="85">
        <f t="shared" si="2"/>
        <v>88.3529411764706</v>
      </c>
    </row>
    <row r="130" spans="1:6" ht="12.75">
      <c r="A130" s="86"/>
      <c r="B130" s="119" t="s">
        <v>39</v>
      </c>
      <c r="C130" s="117" t="s">
        <v>11</v>
      </c>
      <c r="D130" s="123">
        <v>1952.6</v>
      </c>
      <c r="E130" s="92">
        <v>2210</v>
      </c>
      <c r="F130" s="85">
        <f t="shared" si="2"/>
        <v>88.3529411764706</v>
      </c>
    </row>
    <row r="131" spans="1:6" ht="12.75">
      <c r="A131" s="86" t="s">
        <v>111</v>
      </c>
      <c r="B131" s="84" t="s">
        <v>63</v>
      </c>
      <c r="C131" s="117" t="s">
        <v>40</v>
      </c>
      <c r="D131" s="83">
        <v>44500</v>
      </c>
      <c r="E131" s="83">
        <v>49042.7</v>
      </c>
      <c r="F131" s="85">
        <f t="shared" si="2"/>
        <v>90.73725549368204</v>
      </c>
    </row>
    <row r="132" spans="1:6" ht="12.75">
      <c r="A132" s="86"/>
      <c r="B132" s="119" t="s">
        <v>41</v>
      </c>
      <c r="C132" s="117" t="s">
        <v>40</v>
      </c>
      <c r="D132" s="83">
        <v>44500</v>
      </c>
      <c r="E132" s="83">
        <v>49042.7</v>
      </c>
      <c r="F132" s="85">
        <f t="shared" si="2"/>
        <v>90.73725549368204</v>
      </c>
    </row>
    <row r="133" spans="1:6" ht="12.75" customHeight="1">
      <c r="A133" s="86" t="s">
        <v>112</v>
      </c>
      <c r="B133" s="84" t="s">
        <v>69</v>
      </c>
      <c r="C133" s="82" t="s">
        <v>3</v>
      </c>
      <c r="D133" s="123">
        <v>546.8</v>
      </c>
      <c r="E133" s="92">
        <v>538.7</v>
      </c>
      <c r="F133" s="116">
        <f t="shared" si="2"/>
        <v>101.50361982550582</v>
      </c>
    </row>
    <row r="134" spans="1:6" ht="12.75">
      <c r="A134" s="86"/>
      <c r="B134" s="119" t="s">
        <v>64</v>
      </c>
      <c r="C134" s="117" t="s">
        <v>3</v>
      </c>
      <c r="D134" s="123">
        <v>546.8</v>
      </c>
      <c r="E134" s="92">
        <v>538.7</v>
      </c>
      <c r="F134" s="116">
        <f t="shared" si="2"/>
        <v>101.50361982550582</v>
      </c>
    </row>
    <row r="135" spans="1:6" ht="12.75">
      <c r="A135" s="86" t="s">
        <v>113</v>
      </c>
      <c r="B135" s="125" t="s">
        <v>42</v>
      </c>
      <c r="C135" s="117" t="s">
        <v>43</v>
      </c>
      <c r="D135" s="126">
        <v>7267.6</v>
      </c>
      <c r="E135" s="126">
        <v>6968</v>
      </c>
      <c r="F135" s="85">
        <f t="shared" si="2"/>
        <v>104.29965556831229</v>
      </c>
    </row>
    <row r="136" spans="1:6" ht="12.75">
      <c r="A136" s="86"/>
      <c r="B136" s="119" t="s">
        <v>65</v>
      </c>
      <c r="C136" s="117" t="s">
        <v>43</v>
      </c>
      <c r="D136" s="126">
        <v>7267.6</v>
      </c>
      <c r="E136" s="126">
        <v>6968</v>
      </c>
      <c r="F136" s="85">
        <f t="shared" si="2"/>
        <v>104.29965556831229</v>
      </c>
    </row>
    <row r="137" spans="1:6" ht="15" customHeight="1">
      <c r="A137" s="86"/>
      <c r="B137" s="112" t="s">
        <v>9</v>
      </c>
      <c r="C137" s="88"/>
      <c r="D137" s="123"/>
      <c r="E137" s="124"/>
      <c r="F137" s="127"/>
    </row>
    <row r="138" spans="1:6" ht="23.25" customHeight="1">
      <c r="A138" s="86" t="s">
        <v>114</v>
      </c>
      <c r="B138" s="81" t="s">
        <v>193</v>
      </c>
      <c r="C138" s="88" t="s">
        <v>46</v>
      </c>
      <c r="D138" s="123">
        <v>140</v>
      </c>
      <c r="E138" s="124">
        <v>138</v>
      </c>
      <c r="F138" s="116">
        <f>D138/E138*100</f>
        <v>101.44927536231884</v>
      </c>
    </row>
    <row r="139" spans="1:6" ht="12.75">
      <c r="A139" s="86"/>
      <c r="B139" s="119" t="s">
        <v>106</v>
      </c>
      <c r="C139" s="88" t="s">
        <v>46</v>
      </c>
      <c r="D139" s="123">
        <v>30</v>
      </c>
      <c r="E139" s="124">
        <v>29</v>
      </c>
      <c r="F139" s="116">
        <f>D139/E139*100</f>
        <v>103.44827586206897</v>
      </c>
    </row>
    <row r="140" spans="1:6" ht="25.5">
      <c r="A140" s="86" t="s">
        <v>115</v>
      </c>
      <c r="B140" s="84" t="s">
        <v>78</v>
      </c>
      <c r="C140" s="128" t="s">
        <v>6</v>
      </c>
      <c r="D140" s="92">
        <v>6853704</v>
      </c>
      <c r="E140" s="93">
        <v>6660861</v>
      </c>
      <c r="F140" s="116">
        <f>D140/E140*100</f>
        <v>102.89516625553364</v>
      </c>
    </row>
    <row r="141" spans="1:6" ht="25.5">
      <c r="A141" s="86"/>
      <c r="B141" s="114" t="s">
        <v>10</v>
      </c>
      <c r="C141" s="128" t="s">
        <v>4</v>
      </c>
      <c r="D141" s="92">
        <v>99.5</v>
      </c>
      <c r="E141" s="93"/>
      <c r="F141" s="120" t="s">
        <v>5</v>
      </c>
    </row>
    <row r="142" spans="1:6" ht="15" customHeight="1">
      <c r="A142" s="86"/>
      <c r="B142" s="112" t="s">
        <v>50</v>
      </c>
      <c r="C142" s="82"/>
      <c r="D142" s="83" t="s">
        <v>244</v>
      </c>
      <c r="E142" s="84"/>
      <c r="F142" s="118"/>
    </row>
    <row r="143" spans="1:6" ht="12.75">
      <c r="A143" s="129" t="s">
        <v>116</v>
      </c>
      <c r="B143" s="84" t="s">
        <v>44</v>
      </c>
      <c r="C143" s="82" t="s">
        <v>29</v>
      </c>
      <c r="D143" s="123" t="s">
        <v>195</v>
      </c>
      <c r="E143" s="123" t="s">
        <v>195</v>
      </c>
      <c r="F143" s="127"/>
    </row>
    <row r="144" spans="1:6" ht="12.75">
      <c r="A144" s="129" t="s">
        <v>117</v>
      </c>
      <c r="B144" s="84" t="s">
        <v>45</v>
      </c>
      <c r="C144" s="82" t="s">
        <v>46</v>
      </c>
      <c r="D144" s="123" t="s">
        <v>195</v>
      </c>
      <c r="E144" s="123" t="s">
        <v>195</v>
      </c>
      <c r="F144" s="127"/>
    </row>
    <row r="145" spans="1:6" ht="12.75">
      <c r="A145" s="129" t="s">
        <v>118</v>
      </c>
      <c r="B145" s="84" t="s">
        <v>47</v>
      </c>
      <c r="C145" s="82" t="s">
        <v>4</v>
      </c>
      <c r="D145" s="123" t="s">
        <v>195</v>
      </c>
      <c r="E145" s="123" t="s">
        <v>195</v>
      </c>
      <c r="F145" s="127"/>
    </row>
    <row r="146" spans="1:6" ht="38.25" customHeight="1">
      <c r="A146" s="129" t="s">
        <v>119</v>
      </c>
      <c r="B146" s="81" t="s">
        <v>191</v>
      </c>
      <c r="C146" s="117" t="s">
        <v>6</v>
      </c>
      <c r="D146" s="123" t="s">
        <v>195</v>
      </c>
      <c r="E146" s="123" t="s">
        <v>195</v>
      </c>
      <c r="F146" s="127"/>
    </row>
    <row r="147" spans="1:6" ht="12.75">
      <c r="A147" s="129"/>
      <c r="B147" s="122" t="s">
        <v>129</v>
      </c>
      <c r="C147" s="117"/>
      <c r="D147" s="123" t="s">
        <v>195</v>
      </c>
      <c r="E147" s="123" t="s">
        <v>195</v>
      </c>
      <c r="F147" s="127"/>
    </row>
    <row r="148" spans="1:6" ht="25.5">
      <c r="A148" s="129"/>
      <c r="B148" s="114" t="s">
        <v>170</v>
      </c>
      <c r="C148" s="117" t="s">
        <v>6</v>
      </c>
      <c r="D148" s="123" t="s">
        <v>195</v>
      </c>
      <c r="E148" s="123" t="s">
        <v>195</v>
      </c>
      <c r="F148" s="127"/>
    </row>
    <row r="149" spans="1:6" ht="25.5">
      <c r="A149" s="129"/>
      <c r="B149" s="114" t="s">
        <v>172</v>
      </c>
      <c r="C149" s="117" t="s">
        <v>6</v>
      </c>
      <c r="D149" s="123" t="s">
        <v>195</v>
      </c>
      <c r="E149" s="123" t="s">
        <v>195</v>
      </c>
      <c r="F149" s="127"/>
    </row>
    <row r="150" spans="1:6" ht="12.75">
      <c r="A150" s="129"/>
      <c r="B150" s="114" t="s">
        <v>171</v>
      </c>
      <c r="C150" s="117" t="s">
        <v>6</v>
      </c>
      <c r="D150" s="123" t="s">
        <v>195</v>
      </c>
      <c r="E150" s="123" t="s">
        <v>195</v>
      </c>
      <c r="F150" s="127"/>
    </row>
    <row r="151" spans="1:6" ht="12.75">
      <c r="A151" s="129" t="s">
        <v>120</v>
      </c>
      <c r="B151" s="81" t="s">
        <v>48</v>
      </c>
      <c r="C151" s="82" t="s">
        <v>49</v>
      </c>
      <c r="D151" s="123" t="s">
        <v>195</v>
      </c>
      <c r="E151" s="123" t="s">
        <v>195</v>
      </c>
      <c r="F151" s="127"/>
    </row>
    <row r="152" spans="1:6" ht="12.75">
      <c r="A152" s="129"/>
      <c r="B152" s="119" t="s">
        <v>128</v>
      </c>
      <c r="C152" s="82" t="s">
        <v>49</v>
      </c>
      <c r="D152" s="123" t="s">
        <v>195</v>
      </c>
      <c r="E152" s="123" t="s">
        <v>195</v>
      </c>
      <c r="F152" s="127"/>
    </row>
    <row r="153" spans="1:6" ht="15" customHeight="1">
      <c r="A153" s="86"/>
      <c r="B153" s="112" t="s">
        <v>182</v>
      </c>
      <c r="C153" s="82"/>
      <c r="D153" s="123"/>
      <c r="E153" s="124"/>
      <c r="F153" s="120"/>
    </row>
    <row r="154" spans="1:6" ht="25.5">
      <c r="A154" s="86" t="s">
        <v>121</v>
      </c>
      <c r="B154" s="167" t="s">
        <v>247</v>
      </c>
      <c r="C154" s="168" t="s">
        <v>6</v>
      </c>
      <c r="D154" s="169">
        <v>2753966</v>
      </c>
      <c r="E154" s="169">
        <v>3302022</v>
      </c>
      <c r="F154" s="170">
        <f>D154/E154*100</f>
        <v>83.40241221893737</v>
      </c>
    </row>
    <row r="155" spans="1:6" ht="25.5">
      <c r="A155" s="86"/>
      <c r="B155" s="171" t="s">
        <v>13</v>
      </c>
      <c r="C155" s="172" t="s">
        <v>4</v>
      </c>
      <c r="D155" s="173">
        <v>75.1</v>
      </c>
      <c r="E155" s="174"/>
      <c r="F155" s="175" t="s">
        <v>5</v>
      </c>
    </row>
    <row r="156" spans="1:6" ht="12.75">
      <c r="A156" s="86"/>
      <c r="B156" s="82" t="s">
        <v>129</v>
      </c>
      <c r="C156" s="117"/>
      <c r="D156" s="123"/>
      <c r="E156" s="124"/>
      <c r="F156" s="120"/>
    </row>
    <row r="157" spans="1:6" ht="25.5">
      <c r="A157" s="86"/>
      <c r="B157" s="130" t="s">
        <v>173</v>
      </c>
      <c r="C157" s="82" t="s">
        <v>6</v>
      </c>
      <c r="D157" s="123"/>
      <c r="E157" s="124"/>
      <c r="F157" s="120"/>
    </row>
    <row r="158" spans="1:6" ht="12.75">
      <c r="A158" s="86"/>
      <c r="B158" s="130" t="s">
        <v>130</v>
      </c>
      <c r="C158" s="82" t="s">
        <v>6</v>
      </c>
      <c r="D158" s="123"/>
      <c r="E158" s="124"/>
      <c r="F158" s="120"/>
    </row>
    <row r="159" spans="1:6" ht="12.75">
      <c r="A159" s="86"/>
      <c r="B159" s="130" t="s">
        <v>131</v>
      </c>
      <c r="C159" s="82" t="s">
        <v>6</v>
      </c>
      <c r="D159" s="123"/>
      <c r="E159" s="124"/>
      <c r="F159" s="120"/>
    </row>
    <row r="160" spans="1:6" ht="25.5">
      <c r="A160" s="86"/>
      <c r="B160" s="114" t="s">
        <v>174</v>
      </c>
      <c r="C160" s="88" t="s">
        <v>6</v>
      </c>
      <c r="D160" s="83"/>
      <c r="E160" s="84"/>
      <c r="F160" s="131"/>
    </row>
    <row r="161" spans="1:6" ht="25.5" customHeight="1">
      <c r="A161" s="86"/>
      <c r="B161" s="114" t="s">
        <v>175</v>
      </c>
      <c r="C161" s="88" t="s">
        <v>6</v>
      </c>
      <c r="D161" s="83"/>
      <c r="E161" s="84"/>
      <c r="F161" s="131"/>
    </row>
    <row r="162" spans="1:6" ht="12.75">
      <c r="A162" s="86"/>
      <c r="B162" s="114" t="s">
        <v>132</v>
      </c>
      <c r="C162" s="82" t="s">
        <v>6</v>
      </c>
      <c r="D162" s="123"/>
      <c r="E162" s="124"/>
      <c r="F162" s="120"/>
    </row>
    <row r="163" spans="1:6" ht="25.5">
      <c r="A163" s="86"/>
      <c r="B163" s="114" t="s">
        <v>176</v>
      </c>
      <c r="C163" s="82" t="s">
        <v>6</v>
      </c>
      <c r="D163" s="123"/>
      <c r="E163" s="124"/>
      <c r="F163" s="120"/>
    </row>
    <row r="164" spans="1:6" ht="12.75">
      <c r="A164" s="86"/>
      <c r="B164" s="114" t="s">
        <v>177</v>
      </c>
      <c r="C164" s="82" t="s">
        <v>6</v>
      </c>
      <c r="D164" s="123"/>
      <c r="E164" s="124"/>
      <c r="F164" s="120"/>
    </row>
    <row r="165" spans="1:6" ht="12.75" customHeight="1">
      <c r="A165" s="86"/>
      <c r="B165" s="114" t="s">
        <v>178</v>
      </c>
      <c r="C165" s="82" t="s">
        <v>6</v>
      </c>
      <c r="D165" s="123"/>
      <c r="E165" s="124"/>
      <c r="F165" s="120"/>
    </row>
    <row r="166" spans="1:6" ht="12.75" customHeight="1">
      <c r="A166" s="86"/>
      <c r="B166" s="114" t="s">
        <v>179</v>
      </c>
      <c r="C166" s="82" t="s">
        <v>6</v>
      </c>
      <c r="D166" s="123"/>
      <c r="E166" s="124"/>
      <c r="F166" s="120"/>
    </row>
    <row r="167" spans="1:6" ht="12.75">
      <c r="A167" s="86"/>
      <c r="B167" s="114" t="s">
        <v>180</v>
      </c>
      <c r="C167" s="82" t="s">
        <v>6</v>
      </c>
      <c r="D167" s="123"/>
      <c r="E167" s="124"/>
      <c r="F167" s="120"/>
    </row>
    <row r="168" spans="1:6" ht="14.25" customHeight="1">
      <c r="A168" s="86"/>
      <c r="B168" s="176" t="s">
        <v>248</v>
      </c>
      <c r="C168" s="168"/>
      <c r="D168" s="177"/>
      <c r="E168" s="178"/>
      <c r="F168" s="179"/>
    </row>
    <row r="169" spans="1:8" ht="25.5">
      <c r="A169" s="86" t="s">
        <v>122</v>
      </c>
      <c r="B169" s="180" t="s">
        <v>181</v>
      </c>
      <c r="C169" s="172" t="s">
        <v>6</v>
      </c>
      <c r="D169" s="181">
        <f>D170-D171</f>
        <v>17072547</v>
      </c>
      <c r="E169" s="181">
        <f>E170-E171</f>
        <v>9234245</v>
      </c>
      <c r="F169" s="182">
        <f>D169/E169*100</f>
        <v>184.88297635594463</v>
      </c>
      <c r="H169" s="132"/>
    </row>
    <row r="170" spans="1:8" ht="12.75">
      <c r="A170" s="86" t="s">
        <v>123</v>
      </c>
      <c r="B170" s="167" t="s">
        <v>79</v>
      </c>
      <c r="C170" s="168" t="s">
        <v>6</v>
      </c>
      <c r="D170" s="181">
        <v>17486424</v>
      </c>
      <c r="E170" s="183">
        <v>9342418</v>
      </c>
      <c r="F170" s="182">
        <f>D170/E170*100</f>
        <v>187.17235730621346</v>
      </c>
      <c r="G170" s="132"/>
      <c r="H170" s="132"/>
    </row>
    <row r="171" spans="1:6" ht="12.75">
      <c r="A171" s="86" t="s">
        <v>124</v>
      </c>
      <c r="B171" s="178" t="s">
        <v>80</v>
      </c>
      <c r="C171" s="168" t="s">
        <v>6</v>
      </c>
      <c r="D171" s="181">
        <v>413877</v>
      </c>
      <c r="E171" s="183">
        <v>108173</v>
      </c>
      <c r="F171" s="182">
        <f>D171/E171*100</f>
        <v>382.60656540911316</v>
      </c>
    </row>
    <row r="172" spans="1:6" ht="12.75">
      <c r="A172" s="86" t="s">
        <v>125</v>
      </c>
      <c r="B172" s="178" t="s">
        <v>81</v>
      </c>
      <c r="C172" s="168" t="s">
        <v>4</v>
      </c>
      <c r="D172" s="181">
        <v>27.3</v>
      </c>
      <c r="E172" s="183">
        <v>15.9</v>
      </c>
      <c r="F172" s="182">
        <f>D172/E172*100</f>
        <v>171.69811320754718</v>
      </c>
    </row>
    <row r="173" spans="1:6" ht="15" customHeight="1">
      <c r="A173" s="86"/>
      <c r="B173" s="112" t="s">
        <v>70</v>
      </c>
      <c r="C173" s="88"/>
      <c r="D173" s="112"/>
      <c r="E173" s="84"/>
      <c r="F173" s="118"/>
    </row>
    <row r="174" spans="1:6" ht="25.5">
      <c r="A174" s="86" t="s">
        <v>242</v>
      </c>
      <c r="B174" s="178" t="s">
        <v>249</v>
      </c>
      <c r="C174" s="184" t="s">
        <v>7</v>
      </c>
      <c r="D174" s="181">
        <v>47766</v>
      </c>
      <c r="E174" s="174">
        <v>41331.7</v>
      </c>
      <c r="F174" s="182">
        <f>D174/E174*100</f>
        <v>115.5674700048631</v>
      </c>
    </row>
    <row r="175" spans="1:6" ht="38.25">
      <c r="A175" s="86" t="s">
        <v>126</v>
      </c>
      <c r="B175" s="84" t="s">
        <v>246</v>
      </c>
      <c r="C175" s="88" t="s">
        <v>3</v>
      </c>
      <c r="D175" s="123">
        <v>0.148</v>
      </c>
      <c r="E175" s="123">
        <v>0.228</v>
      </c>
      <c r="F175" s="116">
        <f>D175/E175*100</f>
        <v>64.91228070175438</v>
      </c>
    </row>
    <row r="176" spans="1:6" ht="12.75">
      <c r="A176" s="96" t="s">
        <v>127</v>
      </c>
      <c r="B176" s="97" t="s">
        <v>83</v>
      </c>
      <c r="C176" s="133" t="s">
        <v>4</v>
      </c>
      <c r="D176" s="134">
        <v>0.3</v>
      </c>
      <c r="E176" s="134">
        <v>0.4</v>
      </c>
      <c r="F176" s="135">
        <f>D176/E176*100</f>
        <v>74.99999999999999</v>
      </c>
    </row>
    <row r="177" spans="1:6" ht="9" customHeight="1">
      <c r="A177" s="136"/>
      <c r="B177" s="66"/>
      <c r="C177" s="137"/>
      <c r="D177" s="138"/>
      <c r="E177" s="139"/>
      <c r="F177" s="139"/>
    </row>
    <row r="178" spans="1:6" ht="12.75">
      <c r="A178" s="57"/>
      <c r="B178" s="57"/>
      <c r="C178" s="57"/>
      <c r="D178" s="57"/>
      <c r="E178" s="57"/>
      <c r="F178" s="57"/>
    </row>
    <row r="179" spans="1:6" ht="12.75">
      <c r="A179" s="140"/>
      <c r="B179" s="66"/>
      <c r="C179" s="141"/>
      <c r="D179" s="64"/>
      <c r="E179" s="66"/>
      <c r="F179" s="66"/>
    </row>
    <row r="180" spans="1:6" ht="12.75">
      <c r="A180" s="142"/>
      <c r="B180" s="142"/>
      <c r="C180" s="142"/>
      <c r="D180" s="142"/>
      <c r="E180" s="142"/>
      <c r="F180" s="142"/>
    </row>
    <row r="181" spans="1:6" ht="14.25">
      <c r="A181" s="57"/>
      <c r="B181" s="143"/>
      <c r="C181" s="143"/>
      <c r="D181" s="143"/>
      <c r="E181" s="143"/>
      <c r="F181" s="143"/>
    </row>
    <row r="182" spans="2:6" s="144" customFormat="1" ht="12.75">
      <c r="B182" s="145"/>
      <c r="C182" s="146"/>
      <c r="D182" s="147"/>
      <c r="E182" s="145"/>
      <c r="F182" s="145"/>
    </row>
    <row r="183" spans="2:6" s="144" customFormat="1" ht="12.75">
      <c r="B183" s="145"/>
      <c r="C183" s="148"/>
      <c r="D183" s="147"/>
      <c r="E183" s="145"/>
      <c r="F183" s="145"/>
    </row>
    <row r="184" spans="1:6" s="144" customFormat="1" ht="12.75">
      <c r="A184" s="149"/>
      <c r="B184" s="145"/>
      <c r="C184" s="148"/>
      <c r="D184" s="147"/>
      <c r="E184" s="145"/>
      <c r="F184" s="145"/>
    </row>
    <row r="185" spans="1:6" s="144" customFormat="1" ht="12.75">
      <c r="A185" s="149"/>
      <c r="B185" s="145"/>
      <c r="C185" s="148"/>
      <c r="D185" s="147"/>
      <c r="E185" s="145"/>
      <c r="F185" s="145"/>
    </row>
    <row r="186" spans="1:6" s="144" customFormat="1" ht="12.75">
      <c r="A186" s="149"/>
      <c r="B186" s="145"/>
      <c r="C186" s="148"/>
      <c r="D186" s="147"/>
      <c r="E186" s="145"/>
      <c r="F186" s="145"/>
    </row>
    <row r="187" spans="1:6" s="144" customFormat="1" ht="12.75">
      <c r="A187" s="149"/>
      <c r="B187" s="145"/>
      <c r="C187" s="148"/>
      <c r="D187" s="147"/>
      <c r="E187" s="145"/>
      <c r="F187" s="145"/>
    </row>
    <row r="188" spans="1:6" s="144" customFormat="1" ht="12.75">
      <c r="A188" s="149"/>
      <c r="B188" s="145"/>
      <c r="C188" s="148"/>
      <c r="D188" s="147"/>
      <c r="E188" s="145"/>
      <c r="F188" s="145"/>
    </row>
    <row r="189" spans="1:6" s="144" customFormat="1" ht="12.75">
      <c r="A189" s="149"/>
      <c r="B189" s="145"/>
      <c r="C189" s="148"/>
      <c r="D189" s="147"/>
      <c r="E189" s="145"/>
      <c r="F189" s="145"/>
    </row>
    <row r="190" spans="1:6" s="144" customFormat="1" ht="12.75">
      <c r="A190" s="149"/>
      <c r="B190" s="145"/>
      <c r="C190" s="148"/>
      <c r="D190" s="147"/>
      <c r="E190" s="145"/>
      <c r="F190" s="145"/>
    </row>
    <row r="191" spans="1:6" s="144" customFormat="1" ht="12.75">
      <c r="A191" s="149"/>
      <c r="B191" s="145"/>
      <c r="C191" s="148"/>
      <c r="D191" s="147"/>
      <c r="E191" s="145"/>
      <c r="F191" s="145"/>
    </row>
    <row r="192" spans="1:6" s="144" customFormat="1" ht="12.75">
      <c r="A192" s="149"/>
      <c r="B192" s="145"/>
      <c r="C192" s="148"/>
      <c r="D192" s="147"/>
      <c r="E192" s="145"/>
      <c r="F192" s="145"/>
    </row>
    <row r="193" spans="1:6" s="144" customFormat="1" ht="12.75">
      <c r="A193" s="149"/>
      <c r="B193" s="145"/>
      <c r="C193" s="148"/>
      <c r="D193" s="147"/>
      <c r="E193" s="145"/>
      <c r="F193" s="145"/>
    </row>
    <row r="194" spans="1:6" s="144" customFormat="1" ht="12.75">
      <c r="A194" s="149"/>
      <c r="B194" s="145"/>
      <c r="C194" s="148"/>
      <c r="D194" s="147"/>
      <c r="E194" s="145"/>
      <c r="F194" s="145"/>
    </row>
    <row r="195" spans="1:6" s="144" customFormat="1" ht="12.75">
      <c r="A195" s="149"/>
      <c r="B195" s="145"/>
      <c r="C195" s="148"/>
      <c r="D195" s="147"/>
      <c r="E195" s="145"/>
      <c r="F195" s="145"/>
    </row>
    <row r="196" spans="1:6" s="144" customFormat="1" ht="12.75">
      <c r="A196" s="149"/>
      <c r="B196" s="145"/>
      <c r="C196" s="148"/>
      <c r="D196" s="147"/>
      <c r="E196" s="145"/>
      <c r="F196" s="145"/>
    </row>
  </sheetData>
  <sheetProtection/>
  <mergeCells count="7">
    <mergeCell ref="A1:F1"/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1968503937007874" header="0.5118110236220472" footer="0.31496062992125984"/>
  <pageSetup fitToHeight="3" fitToWidth="1" horizontalDpi="600" verticalDpi="600" orientation="portrait" paperSize="9" scale="78" r:id="rId1"/>
  <rowBreaks count="4" manualBreakCount="4">
    <brk id="46" max="255" man="1"/>
    <brk id="87" max="5" man="1"/>
    <brk id="127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2" customWidth="1"/>
    <col min="2" max="2" width="54.875" style="9" customWidth="1"/>
    <col min="3" max="3" width="9.75390625" style="10" customWidth="1"/>
    <col min="4" max="4" width="12.00390625" style="11" customWidth="1"/>
    <col min="5" max="5" width="11.625" style="9" customWidth="1"/>
    <col min="6" max="6" width="9.375" style="9" customWidth="1"/>
    <col min="7" max="7" width="13.375" style="9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12"/>
      <c r="C1" s="12"/>
      <c r="F1" s="12"/>
      <c r="G1" s="12"/>
      <c r="H1" s="13"/>
    </row>
    <row r="2" spans="1:8" ht="12.75" customHeight="1">
      <c r="A2" s="1"/>
      <c r="B2" s="12"/>
      <c r="C2" s="12"/>
      <c r="F2" s="12"/>
      <c r="G2" s="12"/>
      <c r="H2" s="13"/>
    </row>
    <row r="3" spans="1:8" ht="12.75" customHeight="1">
      <c r="A3" s="1"/>
      <c r="B3" s="12"/>
      <c r="C3" s="12"/>
      <c r="F3" s="12"/>
      <c r="G3" s="12"/>
      <c r="H3" s="13"/>
    </row>
    <row r="4" spans="1:8" ht="15.75">
      <c r="A4" s="14"/>
      <c r="B4" s="14"/>
      <c r="C4" s="14"/>
      <c r="F4" s="15"/>
      <c r="G4" s="15"/>
      <c r="H4" s="16"/>
    </row>
    <row r="5" spans="1:7" ht="8.25" customHeight="1">
      <c r="A5" s="17"/>
      <c r="B5" s="18"/>
      <c r="C5" s="18"/>
      <c r="D5" s="18"/>
      <c r="E5" s="162"/>
      <c r="F5" s="162"/>
      <c r="G5" s="19"/>
    </row>
    <row r="6" spans="1:8" ht="15.75" customHeight="1">
      <c r="A6" s="163" t="s">
        <v>225</v>
      </c>
      <c r="B6" s="163"/>
      <c r="C6" s="163"/>
      <c r="D6" s="163"/>
      <c r="E6" s="163"/>
      <c r="F6" s="163"/>
      <c r="G6" s="163"/>
      <c r="H6" s="163"/>
    </row>
    <row r="7" spans="1:8" ht="14.25" customHeight="1">
      <c r="A7" s="164" t="s">
        <v>226</v>
      </c>
      <c r="B7" s="164"/>
      <c r="C7" s="164"/>
      <c r="D7" s="164"/>
      <c r="E7" s="164"/>
      <c r="F7" s="164"/>
      <c r="G7" s="164"/>
      <c r="H7" s="164"/>
    </row>
    <row r="8" spans="1:8" ht="10.5" customHeight="1">
      <c r="A8" s="165" t="s">
        <v>227</v>
      </c>
      <c r="B8" s="165"/>
      <c r="C8" s="165"/>
      <c r="D8" s="165"/>
      <c r="E8" s="165"/>
      <c r="F8" s="165"/>
      <c r="G8" s="165"/>
      <c r="H8" s="165"/>
    </row>
    <row r="9" spans="1:8" ht="14.25" customHeight="1">
      <c r="A9" s="164" t="s">
        <v>243</v>
      </c>
      <c r="B9" s="164"/>
      <c r="C9" s="164"/>
      <c r="D9" s="164"/>
      <c r="E9" s="164"/>
      <c r="F9" s="164"/>
      <c r="G9" s="164"/>
      <c r="H9" s="164"/>
    </row>
    <row r="10" spans="1:8" ht="12" customHeight="1">
      <c r="A10" s="166" t="s">
        <v>228</v>
      </c>
      <c r="B10" s="166"/>
      <c r="C10" s="166"/>
      <c r="D10" s="166"/>
      <c r="E10" s="166"/>
      <c r="F10" s="166"/>
      <c r="G10" s="166"/>
      <c r="H10" s="166"/>
    </row>
    <row r="11" spans="1:7" ht="12.75" customHeight="1" thickBot="1">
      <c r="A11" s="17"/>
      <c r="B11" s="20"/>
      <c r="C11" s="21"/>
      <c r="D11" s="22"/>
      <c r="E11" s="20"/>
      <c r="F11" s="20"/>
      <c r="G11" s="20"/>
    </row>
    <row r="12" spans="1:8" ht="87" customHeight="1" thickBot="1">
      <c r="A12" s="23" t="s">
        <v>1</v>
      </c>
      <c r="B12" s="24" t="s">
        <v>2</v>
      </c>
      <c r="C12" s="24" t="s">
        <v>190</v>
      </c>
      <c r="D12" s="24" t="s">
        <v>141</v>
      </c>
      <c r="E12" s="24" t="s">
        <v>229</v>
      </c>
      <c r="F12" s="24" t="s">
        <v>230</v>
      </c>
      <c r="G12" s="24" t="s">
        <v>231</v>
      </c>
      <c r="H12" s="24" t="s">
        <v>232</v>
      </c>
    </row>
    <row r="13" spans="1:7" s="27" customFormat="1" ht="12">
      <c r="A13" s="25"/>
      <c r="B13" s="26"/>
      <c r="C13" s="26"/>
      <c r="D13" s="26"/>
      <c r="E13" s="26"/>
      <c r="F13" s="26"/>
      <c r="G13" s="26"/>
    </row>
    <row r="14" spans="1:8" s="27" customFormat="1" ht="16.5" customHeight="1">
      <c r="A14" s="28" t="s">
        <v>88</v>
      </c>
      <c r="B14" s="29" t="s">
        <v>233</v>
      </c>
      <c r="C14" s="30" t="s">
        <v>6</v>
      </c>
      <c r="D14" s="31">
        <f>SUM(D15:D20)</f>
        <v>32603622.499999996</v>
      </c>
      <c r="E14" s="31">
        <f>SUM(E15:E20)</f>
        <v>32575471.200000003</v>
      </c>
      <c r="F14" s="31">
        <f>D14/E14*100</f>
        <v>100.08641870389887</v>
      </c>
      <c r="G14" s="32">
        <v>105.9</v>
      </c>
      <c r="H14" s="159"/>
    </row>
    <row r="15" spans="1:8" ht="28.5" customHeight="1">
      <c r="A15" s="33" t="s">
        <v>89</v>
      </c>
      <c r="B15" s="34" t="s">
        <v>234</v>
      </c>
      <c r="C15" s="35" t="s">
        <v>6</v>
      </c>
      <c r="D15" s="36">
        <f>'Приложение 1'!D17</f>
        <v>10789074.1</v>
      </c>
      <c r="E15" s="34">
        <f>'Приложение 1'!E17</f>
        <v>11585650.600000001</v>
      </c>
      <c r="F15" s="36">
        <f aca="true" t="shared" si="0" ref="F15:F20">D15/E15*100</f>
        <v>93.12445604047474</v>
      </c>
      <c r="G15" s="37" t="s">
        <v>235</v>
      </c>
      <c r="H15" s="160"/>
    </row>
    <row r="16" spans="1:8" ht="30.75" customHeight="1">
      <c r="A16" s="33" t="s">
        <v>91</v>
      </c>
      <c r="B16" s="34" t="s">
        <v>236</v>
      </c>
      <c r="C16" s="35" t="s">
        <v>6</v>
      </c>
      <c r="D16" s="36">
        <f>'Приложение 1'!D74</f>
        <v>14149476.6</v>
      </c>
      <c r="E16" s="34">
        <f>'Приложение 1'!E74</f>
        <v>13608322.5</v>
      </c>
      <c r="F16" s="36">
        <f t="shared" si="0"/>
        <v>103.9766407652376</v>
      </c>
      <c r="G16" s="37" t="s">
        <v>235</v>
      </c>
      <c r="H16" s="160"/>
    </row>
    <row r="17" spans="1:8" ht="30">
      <c r="A17" s="33" t="s">
        <v>92</v>
      </c>
      <c r="B17" s="34" t="s">
        <v>237</v>
      </c>
      <c r="C17" s="38" t="s">
        <v>6</v>
      </c>
      <c r="D17" s="39">
        <f>'Приложение 1'!D114</f>
        <v>70307.4</v>
      </c>
      <c r="E17" s="40">
        <f>'Приложение 1'!E114</f>
        <v>61469</v>
      </c>
      <c r="F17" s="36">
        <f t="shared" si="0"/>
        <v>114.37862987847531</v>
      </c>
      <c r="G17" s="37" t="s">
        <v>235</v>
      </c>
      <c r="H17" s="160"/>
    </row>
    <row r="18" spans="1:8" ht="30" customHeight="1">
      <c r="A18" s="33" t="s">
        <v>93</v>
      </c>
      <c r="B18" s="34" t="s">
        <v>238</v>
      </c>
      <c r="C18" s="38" t="s">
        <v>6</v>
      </c>
      <c r="D18" s="39">
        <f>'Приложение 1'!D128</f>
        <v>741060.4</v>
      </c>
      <c r="E18" s="40">
        <f>'Приложение 1'!E128</f>
        <v>659168.1</v>
      </c>
      <c r="F18" s="36">
        <f t="shared" si="0"/>
        <v>112.42358360484981</v>
      </c>
      <c r="G18" s="37" t="s">
        <v>235</v>
      </c>
      <c r="H18" s="160"/>
    </row>
    <row r="19" spans="1:8" ht="15">
      <c r="A19" s="33" t="s">
        <v>94</v>
      </c>
      <c r="B19" s="34" t="s">
        <v>239</v>
      </c>
      <c r="C19" s="41" t="s">
        <v>6</v>
      </c>
      <c r="D19" s="39">
        <f>'Приложение 1'!D140</f>
        <v>6853704</v>
      </c>
      <c r="E19" s="40">
        <f>'Приложение 1'!E140</f>
        <v>6660861</v>
      </c>
      <c r="F19" s="36">
        <f t="shared" si="0"/>
        <v>102.89516625553364</v>
      </c>
      <c r="G19" s="37" t="s">
        <v>235</v>
      </c>
      <c r="H19" s="160"/>
    </row>
    <row r="20" spans="1:8" ht="30">
      <c r="A20" s="42" t="s">
        <v>95</v>
      </c>
      <c r="B20" s="43" t="s">
        <v>240</v>
      </c>
      <c r="C20" s="44" t="s">
        <v>6</v>
      </c>
      <c r="D20" s="45" t="str">
        <f>'[1]Приложение 1'!D146</f>
        <v>-</v>
      </c>
      <c r="E20" s="46" t="str">
        <f>'[1]Приложение 1'!E146</f>
        <v>-</v>
      </c>
      <c r="F20" s="47" t="e">
        <f t="shared" si="0"/>
        <v>#VALUE!</v>
      </c>
      <c r="G20" s="48" t="s">
        <v>235</v>
      </c>
      <c r="H20" s="161"/>
    </row>
    <row r="21" spans="1:7" ht="12.75">
      <c r="A21" s="49"/>
      <c r="C21" s="50"/>
      <c r="D21" s="51"/>
      <c r="E21" s="4"/>
      <c r="F21" s="4"/>
      <c r="G21" s="4"/>
    </row>
    <row r="22" spans="1:7" ht="15.75">
      <c r="A22" s="52"/>
      <c r="B22" s="1"/>
      <c r="C22" s="1"/>
      <c r="D22" s="1"/>
      <c r="E22" s="1"/>
      <c r="F22" s="1"/>
      <c r="G22" s="1"/>
    </row>
    <row r="23" ht="12.75">
      <c r="C23" s="53"/>
    </row>
    <row r="24" spans="1:7" ht="12.75">
      <c r="A24" s="54"/>
      <c r="B24" s="54"/>
      <c r="C24" s="54"/>
      <c r="D24" s="54"/>
      <c r="E24" s="54"/>
      <c r="F24" s="54"/>
      <c r="G24" s="54"/>
    </row>
    <row r="25" spans="1:7" ht="14.25">
      <c r="A25" s="7" t="s">
        <v>224</v>
      </c>
      <c r="B25" s="55"/>
      <c r="C25" s="55"/>
      <c r="D25" s="55"/>
      <c r="E25" s="55"/>
      <c r="F25" s="55"/>
      <c r="G25" s="55"/>
    </row>
    <row r="26" spans="1:7" s="7" customFormat="1" ht="12.75">
      <c r="A26" s="3" t="s">
        <v>241</v>
      </c>
      <c r="B26" s="4"/>
      <c r="C26" s="5"/>
      <c r="D26" s="6"/>
      <c r="E26" s="4"/>
      <c r="F26" s="4"/>
      <c r="G26" s="4"/>
    </row>
    <row r="27" spans="2:7" s="7" customFormat="1" ht="12.75">
      <c r="B27" s="4"/>
      <c r="C27" s="8"/>
      <c r="D27" s="6"/>
      <c r="E27" s="4"/>
      <c r="F27" s="4"/>
      <c r="G27" s="4"/>
    </row>
    <row r="28" spans="2:7" s="7" customFormat="1" ht="12.75">
      <c r="B28" s="4"/>
      <c r="C28" s="8"/>
      <c r="D28" s="6"/>
      <c r="E28" s="4"/>
      <c r="F28" s="4"/>
      <c r="G28" s="4"/>
    </row>
    <row r="29" spans="1:7" s="7" customFormat="1" ht="12.75">
      <c r="A29" s="3"/>
      <c r="B29" s="4"/>
      <c r="C29" s="8"/>
      <c r="D29" s="6"/>
      <c r="E29" s="4"/>
      <c r="F29" s="4"/>
      <c r="G29" s="4"/>
    </row>
    <row r="30" spans="1:7" s="7" customFormat="1" ht="12.75">
      <c r="A30" s="3"/>
      <c r="B30" s="4"/>
      <c r="C30" s="8"/>
      <c r="D30" s="6"/>
      <c r="E30" s="4"/>
      <c r="F30" s="4"/>
      <c r="G30" s="4"/>
    </row>
    <row r="31" spans="1:7" s="7" customFormat="1" ht="12.75">
      <c r="A31" s="3"/>
      <c r="B31" s="4"/>
      <c r="C31" s="8"/>
      <c r="D31" s="6"/>
      <c r="E31" s="4"/>
      <c r="F31" s="4"/>
      <c r="G31" s="4"/>
    </row>
    <row r="32" spans="1:7" s="7" customFormat="1" ht="12.75">
      <c r="A32" s="3"/>
      <c r="B32" s="4"/>
      <c r="C32" s="8"/>
      <c r="D32" s="6"/>
      <c r="E32" s="4"/>
      <c r="F32" s="4"/>
      <c r="G32" s="4"/>
    </row>
    <row r="33" spans="1:7" s="7" customFormat="1" ht="12.75">
      <c r="A33" s="3"/>
      <c r="B33" s="4"/>
      <c r="C33" s="8"/>
      <c r="D33" s="6"/>
      <c r="E33" s="4"/>
      <c r="F33" s="4"/>
      <c r="G33" s="4"/>
    </row>
    <row r="34" spans="1:7" s="7" customFormat="1" ht="12.75">
      <c r="A34" s="3"/>
      <c r="B34" s="4"/>
      <c r="C34" s="8"/>
      <c r="D34" s="6"/>
      <c r="E34" s="4"/>
      <c r="F34" s="4"/>
      <c r="G34" s="4"/>
    </row>
    <row r="35" spans="1:7" s="7" customFormat="1" ht="12.75">
      <c r="A35" s="3"/>
      <c r="B35" s="4"/>
      <c r="C35" s="8"/>
      <c r="D35" s="6"/>
      <c r="E35" s="4"/>
      <c r="F35" s="4"/>
      <c r="G35" s="4"/>
    </row>
    <row r="36" spans="1:7" s="7" customFormat="1" ht="12.75">
      <c r="A36" s="3"/>
      <c r="B36" s="4"/>
      <c r="C36" s="8"/>
      <c r="D36" s="6"/>
      <c r="E36" s="4"/>
      <c r="F36" s="4"/>
      <c r="G36" s="4"/>
    </row>
    <row r="37" spans="1:7" s="7" customFormat="1" ht="12.75">
      <c r="A37" s="3"/>
      <c r="B37" s="4"/>
      <c r="C37" s="8"/>
      <c r="D37" s="6"/>
      <c r="E37" s="4"/>
      <c r="F37" s="4"/>
      <c r="G37" s="4"/>
    </row>
    <row r="38" spans="1:7" s="7" customFormat="1" ht="12.75">
      <c r="A38" s="3"/>
      <c r="B38" s="4"/>
      <c r="C38" s="8"/>
      <c r="D38" s="6"/>
      <c r="E38" s="4"/>
      <c r="F38" s="4"/>
      <c r="G38" s="4"/>
    </row>
    <row r="39" spans="1:7" s="7" customFormat="1" ht="12.75">
      <c r="A39" s="3"/>
      <c r="B39" s="4"/>
      <c r="C39" s="8"/>
      <c r="D39" s="6"/>
      <c r="E39" s="4"/>
      <c r="F39" s="4"/>
      <c r="G39" s="4"/>
    </row>
    <row r="40" spans="1:7" s="7" customFormat="1" ht="12.75">
      <c r="A40" s="3"/>
      <c r="B40" s="4"/>
      <c r="C40" s="8"/>
      <c r="D40" s="6"/>
      <c r="E40" s="4"/>
      <c r="F40" s="4"/>
      <c r="G40" s="4"/>
    </row>
  </sheetData>
  <sheetProtection/>
  <mergeCells count="7">
    <mergeCell ref="H14:H20"/>
    <mergeCell ref="E5:F5"/>
    <mergeCell ref="A6:H6"/>
    <mergeCell ref="A7:H7"/>
    <mergeCell ref="A8:H8"/>
    <mergeCell ref="A9:H9"/>
    <mergeCell ref="A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2023-11-02T05:31:14Z</cp:lastPrinted>
  <dcterms:created xsi:type="dcterms:W3CDTF">2004-12-27T07:54:16Z</dcterms:created>
  <dcterms:modified xsi:type="dcterms:W3CDTF">2023-12-05T06:19:34Z</dcterms:modified>
  <cp:category/>
  <cp:version/>
  <cp:contentType/>
  <cp:contentStatus/>
</cp:coreProperties>
</file>